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ilva\Desktop\5.Lotaip Junio 2018\c.-junio_2018\"/>
    </mc:Choice>
  </mc:AlternateContent>
  <bookViews>
    <workbookView xWindow="0" yWindow="0" windowWidth="21600" windowHeight="9045"/>
  </bookViews>
  <sheets>
    <sheet name="REMUNERACIÓN MENSUAL" sheetId="1" r:id="rId1"/>
  </sheets>
  <externalReferences>
    <externalReference r:id="rId2"/>
    <externalReference r:id="rId3"/>
  </externalReferences>
  <definedNames>
    <definedName name="_xlnm._FilterDatabase" localSheetId="0" hidden="1">'REMUNERACIÓN MENSUAL'!$A$4:$BX$314</definedName>
    <definedName name="_xlnm.Print_Area" localSheetId="0">'REMUNERACIÓN MENSUAL'!$A$1:$M$314</definedName>
    <definedName name="_xlnm.Print_Titles" localSheetId="0">'REMUNERACIÓN MENSUAL'!$1:$4</definedName>
  </definedNames>
  <calcPr calcId="152511"/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5" i="1"/>
  <c r="K40" i="1"/>
  <c r="K46" i="1"/>
  <c r="K89" i="1"/>
  <c r="K90" i="1"/>
  <c r="K92" i="1"/>
  <c r="K106" i="1"/>
  <c r="K130" i="1"/>
  <c r="K161" i="1"/>
  <c r="K187" i="1"/>
  <c r="K199" i="1"/>
  <c r="K201" i="1"/>
  <c r="K215" i="1"/>
  <c r="K219" i="1"/>
  <c r="K221" i="1"/>
  <c r="K228" i="1"/>
  <c r="K238" i="1"/>
  <c r="K250" i="1"/>
  <c r="K274" i="1"/>
  <c r="K277" i="1"/>
  <c r="K278" i="1"/>
  <c r="K285" i="1"/>
  <c r="K291" i="1"/>
  <c r="K301" i="1"/>
  <c r="J303" i="1"/>
  <c r="J302" i="1"/>
  <c r="J295" i="1"/>
  <c r="J294" i="1"/>
  <c r="J291" i="1"/>
  <c r="J290" i="1"/>
  <c r="J285" i="1"/>
  <c r="J284" i="1"/>
  <c r="J281" i="1"/>
  <c r="J277" i="1"/>
  <c r="J255" i="1"/>
  <c r="J254" i="1"/>
  <c r="J249" i="1"/>
  <c r="J247" i="1"/>
  <c r="J240" i="1"/>
  <c r="J233" i="1"/>
  <c r="J227" i="1"/>
  <c r="J226" i="1"/>
  <c r="J225" i="1"/>
  <c r="J224" i="1"/>
  <c r="J221" i="1"/>
  <c r="J220" i="1"/>
  <c r="J218" i="1"/>
  <c r="J205" i="1"/>
  <c r="J204" i="1"/>
  <c r="J200" i="1"/>
  <c r="J198" i="1"/>
  <c r="J193" i="1"/>
  <c r="J191" i="1"/>
  <c r="J189" i="1"/>
  <c r="J188" i="1"/>
  <c r="J184" i="1"/>
  <c r="J176" i="1"/>
  <c r="J174" i="1"/>
  <c r="J172" i="1"/>
  <c r="J171" i="1"/>
  <c r="J164" i="1"/>
  <c r="J163" i="1"/>
  <c r="J161" i="1"/>
  <c r="J160" i="1"/>
  <c r="J154" i="1"/>
  <c r="J151" i="1"/>
  <c r="J150" i="1"/>
  <c r="J145" i="1"/>
  <c r="J140" i="1"/>
  <c r="J139" i="1"/>
  <c r="J136" i="1"/>
  <c r="J135" i="1"/>
  <c r="J133" i="1"/>
  <c r="J130" i="1"/>
  <c r="J129" i="1"/>
  <c r="J128" i="1"/>
  <c r="J125" i="1"/>
  <c r="J123" i="1"/>
  <c r="J116" i="1"/>
  <c r="J115" i="1"/>
  <c r="J111" i="1"/>
  <c r="J109" i="1"/>
  <c r="J94" i="1"/>
  <c r="J91" i="1"/>
  <c r="J83" i="1"/>
  <c r="J82" i="1"/>
  <c r="J77" i="1"/>
  <c r="J68" i="1"/>
  <c r="J67" i="1"/>
  <c r="J63" i="1"/>
  <c r="J62" i="1"/>
  <c r="J61" i="1"/>
  <c r="J53" i="1"/>
  <c r="J47" i="1"/>
  <c r="J43" i="1"/>
  <c r="J40" i="1"/>
  <c r="J33" i="1"/>
  <c r="J30" i="1"/>
  <c r="J27" i="1"/>
  <c r="J26" i="1"/>
  <c r="J19" i="1"/>
  <c r="J12" i="1"/>
  <c r="J5" i="1"/>
  <c r="I308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5" i="1"/>
  <c r="G308" i="1"/>
  <c r="H308" i="1" s="1"/>
  <c r="L308" i="1"/>
  <c r="K308" i="1" l="1"/>
  <c r="J308" i="1"/>
  <c r="M308" i="1" l="1"/>
</calcChain>
</file>

<file path=xl/sharedStrings.xml><?xml version="1.0" encoding="utf-8"?>
<sst xmlns="http://schemas.openxmlformats.org/spreadsheetml/2006/main" count="1545" uniqueCount="832">
  <si>
    <t>MENSUAL</t>
  </si>
  <si>
    <t>No.</t>
  </si>
  <si>
    <t>Remuneraciones mensuales</t>
  </si>
  <si>
    <t>Ingresos adicionales</t>
  </si>
  <si>
    <t>Horas suplementarias y extraordinarias</t>
  </si>
  <si>
    <t>Encargos y subrogaciones</t>
  </si>
  <si>
    <t>Total ingresos adicionales</t>
  </si>
  <si>
    <t>TOTAL DE REMUNERACIONES UNIFICADAS</t>
  </si>
  <si>
    <t>Puesto Institucional</t>
  </si>
  <si>
    <t>Apellidos y nombres de los servidores y servidoras</t>
  </si>
  <si>
    <t>1-SERVICIO CIVIL PUBLICO (LOSEP)</t>
  </si>
  <si>
    <t>ACOSTA POZO YOLANDA BEATRIZ</t>
  </si>
  <si>
    <t>AGUAY VERDEZOTO PIEDAD BILMITA</t>
  </si>
  <si>
    <t>AGUIRRE ANDRADE EDWIN ARMANDO</t>
  </si>
  <si>
    <t>2-CODIGO DEL TRABAJO</t>
  </si>
  <si>
    <t>ANDRADE CHAUVIN EDISSON ADOLFO</t>
  </si>
  <si>
    <t>ARCOS ARCOS LUIS ERNESTO</t>
  </si>
  <si>
    <t>ARCOS PAZMIÑO LENIN FRANKLIN</t>
  </si>
  <si>
    <t>ARELLANO VINUEZA PATRICIO LEONARDO</t>
  </si>
  <si>
    <t>AYALA AYALA MARTHA JIMENA</t>
  </si>
  <si>
    <t>BASTIDAS CHICANGO WILSON ERASMO</t>
  </si>
  <si>
    <t>BETANCOURT SIMBAÑA OSCAR LUIS</t>
  </si>
  <si>
    <t>CAISALITIN CASA CARLOS MANUEL</t>
  </si>
  <si>
    <t>CAISAPANTA ACARO JENNY DORA</t>
  </si>
  <si>
    <t>CAIZA CHICAIZA RIGOBERTO HERMINIO</t>
  </si>
  <si>
    <t>CALVACHE PONCE DAVID ALEJANDRO</t>
  </si>
  <si>
    <t>CASTILLO GUEVARA CRISTHIAN EDUARDO</t>
  </si>
  <si>
    <t>CASTRO ORAMAS GALO FRANCISCO</t>
  </si>
  <si>
    <t>CATOTA FERNANDO PATRICIO</t>
  </si>
  <si>
    <t>CAYAMBE CHAQUINGA FRANCISCO JAVIER</t>
  </si>
  <si>
    <t>CEDEÑO ENDARA GUADALUPE DEL PILAR</t>
  </si>
  <si>
    <t>CELLERI ORDOÑEZ GUSTAVO FERNANDO</t>
  </si>
  <si>
    <t>CEVALLOS GRANJA DOLORES IVETH</t>
  </si>
  <si>
    <t>CHAMORRO BURBANO FRANCISCO RODRIGO</t>
  </si>
  <si>
    <t>CHANATAXI CHICAIZA JUAN CARLOS</t>
  </si>
  <si>
    <t>CHILUISA MEDINA NELSON XAVIER</t>
  </si>
  <si>
    <t>CONDE LLAMATUMBI LUIS EDUARDO</t>
  </si>
  <si>
    <t>CORNEJO MORA JAIME PATRICIO</t>
  </si>
  <si>
    <t>DAQUILEMA COCHA ALONSO JAVIER</t>
  </si>
  <si>
    <t>DEFAZ ALMACHI MARCO ANTONIO</t>
  </si>
  <si>
    <t>ESCOLA CHACHALO ROSA ESTEFANY</t>
  </si>
  <si>
    <t>ESPINOSA BARAHONA HAIDY ALEXANDRA</t>
  </si>
  <si>
    <t>ESPINOZA ARAUZ ROSA ISABEL</t>
  </si>
  <si>
    <t>ESPINOZA PINEDA DENNYS EDUARDO</t>
  </si>
  <si>
    <t>FIERRO PERALBO TANIA ALEXANDRA</t>
  </si>
  <si>
    <t>FLORES GALARZA LILIA ELISABETH</t>
  </si>
  <si>
    <t>FUENMAYOR PAZMIÑO MERCY YOLANDA</t>
  </si>
  <si>
    <t>GORDON ORMAZA BLANCA CECILIA</t>
  </si>
  <si>
    <t>GRIJALVA CABRERA MEDARDO REGIS ANTONIO</t>
  </si>
  <si>
    <t>GUALOTO GUALOTO PEDRO PABLO</t>
  </si>
  <si>
    <t>JARAMILLO NARANJO CARLOS RAFAEL</t>
  </si>
  <si>
    <t>LAYEDRA CEVALLOS CARMEN ELENA</t>
  </si>
  <si>
    <t>LEMA LIQUINCHANA EDWIN JAVIER</t>
  </si>
  <si>
    <t>LEMA SIMBAÑA EDWIN JOVANNY</t>
  </si>
  <si>
    <t>LUNA SALCEDO WADY EDUARDO</t>
  </si>
  <si>
    <t>LUNA VENEGAS ALEXANDRA ELIZABETH</t>
  </si>
  <si>
    <t>MADRID SERRANO GABRIELA ALEJANDRA</t>
  </si>
  <si>
    <t>MALDONADO QUEVEDO JIMENA ELIZABETH</t>
  </si>
  <si>
    <t>MIRANDA ESCOBAR GRACE LILIAN</t>
  </si>
  <si>
    <t>MORENO NARANJO ARTURO FERNANDO</t>
  </si>
  <si>
    <t>MUÑOZ CANENCIA ERNESTO FIDEL</t>
  </si>
  <si>
    <t>ÑACATO CAIZA EDUARDO</t>
  </si>
  <si>
    <t>ORDOÑEZ FLORES NORMA ALEXANDRA</t>
  </si>
  <si>
    <t>ORTEGA SALAS GABRIELA ALEJANDRA</t>
  </si>
  <si>
    <t>PADILLA RAMOS GALO EDUARDO</t>
  </si>
  <si>
    <t>PAREDES FLORES NELSON FERNANDO</t>
  </si>
  <si>
    <t>PAREDES PAREDES MIRYAM CECIBET</t>
  </si>
  <si>
    <t>PASPUEL ERAZO LIGIA MARIBEL</t>
  </si>
  <si>
    <t>PATARON CHASO FREDDY VINICIO</t>
  </si>
  <si>
    <t>PAZMIÑO SILVA FERNANDO GUSTAVO</t>
  </si>
  <si>
    <t>PERALTA QUINTANA MARCO ANTONIO</t>
  </si>
  <si>
    <t>PICO DUCHI PATRICIO ROBERTO</t>
  </si>
  <si>
    <t>PONCE VELIZ GIOMAR GARDENIA</t>
  </si>
  <si>
    <t>PUGA ROSERO PABLO LEONARDO</t>
  </si>
  <si>
    <t>QUINCHIGUANGO ANALUISA CELIA SORAYA</t>
  </si>
  <si>
    <t>ROMERO FLORES PATRICIA DEL CARMEN</t>
  </si>
  <si>
    <t>ROSERO ALMEIDA DANILO MARCELO</t>
  </si>
  <si>
    <t>ROSERO VELA FREDY GONZALO</t>
  </si>
  <si>
    <t>SALAZAR VALENCIA EDMUNDO VINICIO</t>
  </si>
  <si>
    <t>SALCEDO AGUIRRE GILBERTO XAVIER</t>
  </si>
  <si>
    <t>SALGADO JORGE PATRICIO</t>
  </si>
  <si>
    <t>SANABRIA SALINAS DIANA CAROLINA</t>
  </si>
  <si>
    <t>SEGOVIA MOLINA DIEGO FERNANDO</t>
  </si>
  <si>
    <t>SILVA ESPINOSA MAYRA EDILMA</t>
  </si>
  <si>
    <t>SUMO QUISHPE EDISON ROBERTO</t>
  </si>
  <si>
    <t>SUQUILLO CAJAS RUTH ESTELA</t>
  </si>
  <si>
    <t>TANDALLA CANDO JUAN PABLO</t>
  </si>
  <si>
    <t>TAPIA MOLINA JOVANA GUADALUPE</t>
  </si>
  <si>
    <t>TELLO ACOSTA PAULINA ELIZABETH</t>
  </si>
  <si>
    <t>TENIMUELA GUANULEMA GUSTAVO MARCELO</t>
  </si>
  <si>
    <t>TIPAN MIÑO MARTHA CRISTINA</t>
  </si>
  <si>
    <t>TIPAN SALGUERO DIANA CAROLINA</t>
  </si>
  <si>
    <t>TIXE LASSO DIANA VALERIA</t>
  </si>
  <si>
    <t>TIXELEMA BARROSO LIDIA MERCEDES</t>
  </si>
  <si>
    <t>TOAPANTA CHASI DIEGO PAUL</t>
  </si>
  <si>
    <t>TOAPANTA MOLINA ANA XIMENA</t>
  </si>
  <si>
    <t>TOAPANTA TOSCANO DARWIN DAVID</t>
  </si>
  <si>
    <t>TOBAR SALINAS BEATRIZ ADRIANA</t>
  </si>
  <si>
    <t>TORRES CEDEÑO LUIS ALBERTO</t>
  </si>
  <si>
    <t>TORRES PINO CARMEN ADRIANA</t>
  </si>
  <si>
    <t>VACA VITERI SONIA IRENE</t>
  </si>
  <si>
    <t>VARGAS LLANOS LOURDES ARACELY</t>
  </si>
  <si>
    <t>VILLA MUÑOZ MARGOTH ELISA</t>
  </si>
  <si>
    <t>ZAMBRANO REVELO DAVID ALEJANDRO</t>
  </si>
  <si>
    <t>ZURITA CHIPUGSI PABLO JAVIER</t>
  </si>
  <si>
    <t>CHUQUITARCO SACANCELA FAUSTO GERMAN</t>
  </si>
  <si>
    <t>ESTRELLA GUAMAN MARIO JAVIER</t>
  </si>
  <si>
    <t>GUZMAN TOASA JEANNETH JUDITH</t>
  </si>
  <si>
    <t>MADERO GUERRON GERMAN RENATO</t>
  </si>
  <si>
    <t>NARANJO MERCHAN PAOLA CAROLINA</t>
  </si>
  <si>
    <t>PILCO ALLAUCA WASHINGTON IVAN</t>
  </si>
  <si>
    <t>QUIROZ MOYA BYRON IVAN</t>
  </si>
  <si>
    <t>CHACON BETANCOURT MARITZA SILVANA</t>
  </si>
  <si>
    <t>GUAMAN GOMEZ JUAN GABRIEL</t>
  </si>
  <si>
    <t>CONTERO ROMERO JUAN PABLO</t>
  </si>
  <si>
    <t>CUEVA ALVARADO PEDRO FERNANDO</t>
  </si>
  <si>
    <t>OBANDO QUITO LORENA ELIZABETH</t>
  </si>
  <si>
    <t>SILLO CATOTA GIANILLI SORAYA</t>
  </si>
  <si>
    <t>TELLO VERGARA GABRIEL ALONSO</t>
  </si>
  <si>
    <t>ZHUNIO GETIAL WLADIMIR ALEJANDRO</t>
  </si>
  <si>
    <t>BASTIDAS GUEVARA DORYS JACQUELINE</t>
  </si>
  <si>
    <t>BOLAÑOS MEZA EUGENIA PATRICIA</t>
  </si>
  <si>
    <t>CAMACHO SUAREZ DAYRA GUISSEL</t>
  </si>
  <si>
    <t>FIGUEROA ARGUELLO NATALIA ELIZABETH</t>
  </si>
  <si>
    <t>MONGE CABRERA DANIELA CAROLINA</t>
  </si>
  <si>
    <t>ROMERO FLORES EDISON RAMIRO</t>
  </si>
  <si>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</si>
  <si>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</si>
  <si>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Régimen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</si>
  <si>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</si>
  <si>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</si>
  <si>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</si>
  <si>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</si>
  <si>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Decimo Tercera Remuneración</t>
  </si>
  <si>
    <t>Décima Cuarta Remuneración</t>
  </si>
  <si>
    <t>PERIODICIDAD DE ACTUALIZACIÓN DE LA INFORMACIÓN:</t>
  </si>
  <si>
    <t>UNIDAD POSEEDORA DE LA INFORMACIÓN - LITERAL c):</t>
  </si>
  <si>
    <t xml:space="preserve"> DIRECCIÓN DE ADMINISTRACIÓN DE RECURSOS HUMANOS </t>
  </si>
  <si>
    <t>RESPONSABLE DE LA UNIDAD POSEEDORA DE LA INFORMACIÓN DEL LITERAL c):</t>
  </si>
  <si>
    <t>CORREO ELECTRÓNICO DEL O LA RESPONSABLE DE LA UNIDAD POSEEDORA DE LA INFORMACIÓN:</t>
  </si>
  <si>
    <t>NUMERO TELEFÓNICO DEL O LA RESPONSABLE DE LA UNIDAD POSEEDORA DE LA INFORMACIÓN:</t>
  </si>
  <si>
    <t>FECHA ACTUALIZACIÓN DE LA INFORMACIÓN:</t>
  </si>
  <si>
    <t>ABRIL GUERRERO AIDA MARIA</t>
  </si>
  <si>
    <t>AGILA GONZALEZ JORGE RAUL</t>
  </si>
  <si>
    <t>AGUIRRE ALVAREZ JOSE RAMIRO</t>
  </si>
  <si>
    <t>ALMEIDA TIXE JOSE JOAQUIN</t>
  </si>
  <si>
    <t>ALVAREZ ARMIJOS ANA ALEXANDRA</t>
  </si>
  <si>
    <t>ALVAREZ QUINDE FREDDY</t>
  </si>
  <si>
    <t>ANDRADE ALVAREZ LUIS INOSENCIO</t>
  </si>
  <si>
    <t>ANDRADE MANZANO MARIA BELEN</t>
  </si>
  <si>
    <t>ANDRADE TOROMORENO CARLOS IVAN</t>
  </si>
  <si>
    <t>ANRANGO YACELGA JORGE ANIBAL</t>
  </si>
  <si>
    <t>ARGOTI PAEZ MARCELO VINICIO</t>
  </si>
  <si>
    <t>BELTRAN ABAD WENCESLAO BENEDICTO</t>
  </si>
  <si>
    <t>BELTRAN VASQUEZ EDGAR MANUEL</t>
  </si>
  <si>
    <t>BENALCAZAR VACA WALDO ANDRES</t>
  </si>
  <si>
    <t>CADENA RODRIGUEZ TATIANA DE LOS ANGELES</t>
  </si>
  <si>
    <t>CAGUANA TORRES MAURO BERNABE</t>
  </si>
  <si>
    <t>CAISALITIN SANCHEZ SEGUNDO CARLOS</t>
  </si>
  <si>
    <t>CARDENAS HIDALGO MARIA ANDREA</t>
  </si>
  <si>
    <t>CASTILLO GUAMAN MARIA DEL CARMEN</t>
  </si>
  <si>
    <t>CASTILLO YEPEZ ARMANDO FEDERICO</t>
  </si>
  <si>
    <t>CORDERO ALVARADO MARIA DEL CARMEN</t>
  </si>
  <si>
    <t>CORDOVA BEDON DENNICE ALEJANDRA</t>
  </si>
  <si>
    <t>CORNEJO MARIN JOSE OSWALDO</t>
  </si>
  <si>
    <t>CRUZ BAILON RAFAEL HORACIO</t>
  </si>
  <si>
    <t>DARQUEA SANCHEZ JOSE ALVARO</t>
  </si>
  <si>
    <t>DIAZ ESTEVEZ MARCO NEPTALI</t>
  </si>
  <si>
    <t>ENCARNACION ARMIJOS CARMEN ISABEL</t>
  </si>
  <si>
    <t>ERAZO CELI MONICA ANABELA</t>
  </si>
  <si>
    <t>ESPINOZA GUANO MARIA CRISTINA</t>
  </si>
  <si>
    <t>ESTER MENESES ANDRES JOSEPH MICHEL</t>
  </si>
  <si>
    <t>ESTRADA JACOME PABLO CESAR</t>
  </si>
  <si>
    <t>FRAY VALLEJO JOSE LUIS</t>
  </si>
  <si>
    <t>GANGOTENA BOHORQUEZ LORENA ROSANA</t>
  </si>
  <si>
    <t>GARZON SALGADO ANDREA PAOLA</t>
  </si>
  <si>
    <t>GAVIDIA TULCANAZ SOCRATES ABELARDO</t>
  </si>
  <si>
    <t>GOMEZ GORDILLO DANNY FABIAN</t>
  </si>
  <si>
    <t>GONZALEZ VAZQUEZ MARIA FABIOLA</t>
  </si>
  <si>
    <t>GUAMAN CHACHA MARIA JEANNETH</t>
  </si>
  <si>
    <t>GUERRERO RIOS RENE BOLIVAR</t>
  </si>
  <si>
    <t>HERNANDEZ LUNA MILTON XAVIER</t>
  </si>
  <si>
    <t>HERNANDEZ VILLARREAL MARCO ANTONIO</t>
  </si>
  <si>
    <t>HURTADO SANTACRUZ ROMMEL BARTOLOME</t>
  </si>
  <si>
    <t>JARA LANDIVAR SERGIO FABIAN</t>
  </si>
  <si>
    <t>JARAMILLO ALVAREZ KELVIN JACNETTE</t>
  </si>
  <si>
    <t>JIMENEZ SARANGO SUSANA</t>
  </si>
  <si>
    <t>JIMENEZ SEMANATE MARIO PAUL</t>
  </si>
  <si>
    <t>JURADO PAVON LUIS GONZALO</t>
  </si>
  <si>
    <t>MEJIA SOLARTE MAGDALENA CECILIA</t>
  </si>
  <si>
    <t>MIELES NEVAREZ JOSE LUIS</t>
  </si>
  <si>
    <t>MORA GUERRERO CARMEN DEL ROCIO</t>
  </si>
  <si>
    <t>MORENO CHIRIBOGA MARIA GUILLERMINA</t>
  </si>
  <si>
    <t>MUSCHETT ZAMBRANO AMANDA MARIA</t>
  </si>
  <si>
    <t>NARANJO CHICAIZA LOURDES VERONICA</t>
  </si>
  <si>
    <t>NARVAEZ ABAD ROSA MERCEDES</t>
  </si>
  <si>
    <t>OJEDA LANDAZURI MARCELO JOVANNY</t>
  </si>
  <si>
    <t>PADILLA RAMOS MIGUEL ANGEL</t>
  </si>
  <si>
    <t>PAEZ GARCIA LUPE</t>
  </si>
  <si>
    <t>PAEZ MATEUS RUTH ELENA</t>
  </si>
  <si>
    <t>PAVON PAEZ MANUEL RODRIGO</t>
  </si>
  <si>
    <t>PICHUCHO GRANJA JAIME FABIAN</t>
  </si>
  <si>
    <t>PUENTE YAZAN SEGUNDO JESUS</t>
  </si>
  <si>
    <t>QUIJANO ARTEAGA RUTH VERONICA</t>
  </si>
  <si>
    <t>QUINCHIGUANGO ANALUISA GABRIELA DE LOS ANGELES</t>
  </si>
  <si>
    <t>QUINTANA HERRERA YOLANDA MARIA</t>
  </si>
  <si>
    <t>QUISHPE JORGE ANIBAL</t>
  </si>
  <si>
    <t>QUISHPE LOPEZ DAVID ALEJANDRO</t>
  </si>
  <si>
    <t>RAMIREZ CORDOVA MARIA ESTHER</t>
  </si>
  <si>
    <t>RAMIREZ VARGAS DIANA VERONICA</t>
  </si>
  <si>
    <t>REVELO SARMIENTO JOSE LUIS</t>
  </si>
  <si>
    <t>ROSERO ALVARADO ANDRES MAURICIO</t>
  </si>
  <si>
    <t>SALAS SALAZAR MARIA JOSE</t>
  </si>
  <si>
    <t>SANCHEZ BENAVIDES LUIS ALEJANDRO</t>
  </si>
  <si>
    <t>SANCHEZ VINTIMILLA OLGA AMALIA</t>
  </si>
  <si>
    <t>SUAREZ LOACHAMIN ELVA DEL ROCIO</t>
  </si>
  <si>
    <t>TIXE LASSO VICTOR SEBASTIAN</t>
  </si>
  <si>
    <t>TOAPANTA TITUAÑA EDISON FABIAN</t>
  </si>
  <si>
    <t>TROYA ALARCON KARINA GISSELA</t>
  </si>
  <si>
    <t>TUBON MORALES FAUSTO ANIBAL</t>
  </si>
  <si>
    <t>VACA MARTINEZ MARIA DE LOS ANGELES</t>
  </si>
  <si>
    <t>VACA SANDOVAL VERONICA MARLENE</t>
  </si>
  <si>
    <t>VALENCIA HERNANDEZ FERNANDO ARTURO</t>
  </si>
  <si>
    <t>VAYAS TOALOMBO JOSE FRANCISCO</t>
  </si>
  <si>
    <t>YANEZ SALTOS MERCY YOLANDA</t>
  </si>
  <si>
    <t>ZACARIAS SANDOVAL JUAN MANUEL</t>
  </si>
  <si>
    <t>ZEAS GARCIA SONIA MERCEDES</t>
  </si>
  <si>
    <t>MORENO OLIVA BLANCA CATY DEL ROCIO</t>
  </si>
  <si>
    <t>MERIZALDE GUERRA DIEGO ALEXANDER</t>
  </si>
  <si>
    <t>VILLEGAS MORA VIVIANA ALEXANDRA</t>
  </si>
  <si>
    <t>SOLORZANO AGUILAR ROSA MARIA</t>
  </si>
  <si>
    <t>PIEDRA CALDERON ANDRES FERNANDO</t>
  </si>
  <si>
    <t>TOAPANTA MOLINA AIDA NATIVIDAD</t>
  </si>
  <si>
    <t>CEVALLOS ATIENCIA ANDREA ISABEL</t>
  </si>
  <si>
    <t>ZUÑIGA ALBUJA JOSE FRANCISCO</t>
  </si>
  <si>
    <t>LOPEZ DE LA CRUZ VIOLETA JAZMIN</t>
  </si>
  <si>
    <t>PAVON CHIRIBOGA ANGELICA DE LAS MERCEDES</t>
  </si>
  <si>
    <t>MORENO SERRANO ALEJANDRA DENISSE</t>
  </si>
  <si>
    <t>LASSO DIAZ MARIA JOSE</t>
  </si>
  <si>
    <t>MOLINA TEJADA WILSON HOMERO</t>
  </si>
  <si>
    <t>CALDERON LOPEZ SANTIAGO PATRICIO</t>
  </si>
  <si>
    <t>MARFETAN SAMANIEGO RONNIE ISAAC</t>
  </si>
  <si>
    <t>TORRES ORTEGA MILKAN INDELIRA</t>
  </si>
  <si>
    <t>MACHUCA CAMPOS DAISSY TATIANA</t>
  </si>
  <si>
    <t>WAGNER ANDRADE CARLOS NICOLAS</t>
  </si>
  <si>
    <t>GAIBOR CARVAJAL MARTHA FABIOLA</t>
  </si>
  <si>
    <t>HIDALGO SAAVEDRA ANA MARIA AUGUSTA</t>
  </si>
  <si>
    <t>ASANZA GUERRA LUIS ANTONIO</t>
  </si>
  <si>
    <t>ZAPATA TOAPANTA CARLA VANESSA</t>
  </si>
  <si>
    <t>ROSERO AGUIRRE LILIANA DEL CARMEN</t>
  </si>
  <si>
    <t>FLORES PICO CRISTINA DEL CARMEN</t>
  </si>
  <si>
    <t>BELDUMA MARIA PEREGRINA</t>
  </si>
  <si>
    <t>VILLALBA ZAMBRANO DAVID ALEJANDRO</t>
  </si>
  <si>
    <t>ARAUJO LOPEZ JUAN CARLOS</t>
  </si>
  <si>
    <t>CORAL CASTRO ERNESTO EFRAIN</t>
  </si>
  <si>
    <t>ALTAMIRANO ZARUMA ROCIO DEL CARMEN</t>
  </si>
  <si>
    <t>LEINES LAINES OSCAR STALIN</t>
  </si>
  <si>
    <t>PAEZ VASQUEZ XAVIER SANTIAGO</t>
  </si>
  <si>
    <t>RUALES NEIRA JAIME ANTONIO</t>
  </si>
  <si>
    <t>CEDEÑO VEGA ANGELINE ELIZABETH</t>
  </si>
  <si>
    <t>ESCALANTE QUINTO HUGO JEOBAD</t>
  </si>
  <si>
    <t>GUALSAQUI VILLEGAS MARCO FERNANDO</t>
  </si>
  <si>
    <t>HIDALGO PALACIOS ANA ALEJANDRA</t>
  </si>
  <si>
    <t>LEON SALINAS GRACE ELIZABETH</t>
  </si>
  <si>
    <t>MEDINA ESCUDERO DANIELA CAROLINA</t>
  </si>
  <si>
    <t>MELENDREZ AREVALO BEATRIZ ISABEL</t>
  </si>
  <si>
    <t>PARREÑO MALDONADO MARIA EMILIA</t>
  </si>
  <si>
    <t>TORRES JACOME DORIS XIMENA</t>
  </si>
  <si>
    <t>ASTUDILLO SOLANO INDIRA PAOLA</t>
  </si>
  <si>
    <t>GUZMAN PEREIRA MARIA PATRICIA</t>
  </si>
  <si>
    <t>HERRERA MORA GERARDO PATRICIO</t>
  </si>
  <si>
    <t>JARAMILLO ROJAS JUAN ANGEL</t>
  </si>
  <si>
    <t>NAVARRETE NAVARRETE CARLA TATIANA</t>
  </si>
  <si>
    <t>SOLANO MORENO MARIA SOLEDAD</t>
  </si>
  <si>
    <t>iastudillo@midena.gob.ec</t>
  </si>
  <si>
    <t>AJILA VELEZ EVELYN VANESSA</t>
  </si>
  <si>
    <t>BASTIDAS CUMBAL SUSANA ELIZABETH</t>
  </si>
  <si>
    <t>CORONEL QUINTANILLA MILTON VINICIO</t>
  </si>
  <si>
    <t>DEFAZ ROBLES SILVANA DEL ROCIO</t>
  </si>
  <si>
    <t>EGAS MOREIRA MONICA ROSARIO</t>
  </si>
  <si>
    <t>GALLARDO VILLAMARIN DAVID PATRICIO</t>
  </si>
  <si>
    <t>GARZON CEVALLOS ANDREA FERNANDA</t>
  </si>
  <si>
    <t>JARAMILLO HURTADO JOHN EDUARDO</t>
  </si>
  <si>
    <t>PAZMIÑO GRANIZO FANNY CORALIA</t>
  </si>
  <si>
    <t xml:space="preserve"> </t>
  </si>
  <si>
    <t>PAZOS BOWEN IVAN PATRICIO</t>
  </si>
  <si>
    <t>ARIAS HERRERA NATALY CORALIA</t>
  </si>
  <si>
    <t>CARVAJAL TUFIÑO WILLIAM MARCELO</t>
  </si>
  <si>
    <t>JARRIN ARMIJO SANTIAGO GERMAN</t>
  </si>
  <si>
    <t>MONCAYO CEVALLOS LUIS FERNANDO</t>
  </si>
  <si>
    <t>CARRASCO GAIBOR CARLA LIZETH</t>
  </si>
  <si>
    <t>CRIOLLO VENEGAS ALVARO PATRICIO</t>
  </si>
  <si>
    <t>MERCADO VASQUEZ LORENA PAOLA</t>
  </si>
  <si>
    <t>MONCAYO GAIBOR MARCELO LENIN</t>
  </si>
  <si>
    <t>VILLACRES VINUEZA JUAN CARLOS</t>
  </si>
  <si>
    <t>201807099990000010000000100051170000100000000-1603</t>
  </si>
  <si>
    <t>201807099990000010000000100051170000100000000-1360</t>
  </si>
  <si>
    <t>201807099990000010000000100051170000100000000-110</t>
  </si>
  <si>
    <t>201807099990000010000000100051170000100000000-1612</t>
  </si>
  <si>
    <t>201807099990000010000000100051170000100000000-1545</t>
  </si>
  <si>
    <t>201807099990000010000000100051170000100000000-620</t>
  </si>
  <si>
    <t>201807099990000010000000100051170000100000000-640</t>
  </si>
  <si>
    <t>201807099990000010000000100051170000100000000-315</t>
  </si>
  <si>
    <t>201807099990000010000000100051170000100000000-725</t>
  </si>
  <si>
    <t>201807099990000010000000100051170000100000000-125</t>
  </si>
  <si>
    <t>201807099990000010000000100051170000100000000-1265</t>
  </si>
  <si>
    <t>201807099990000010000000100051170000100000000-320</t>
  </si>
  <si>
    <t>201807099990000010000000100051170000100000000-1328</t>
  </si>
  <si>
    <t>201807099990000010000000100051170000100000000-1624</t>
  </si>
  <si>
    <t>201807099990000010000000100051170000100000000-1550</t>
  </si>
  <si>
    <t>201807099990000010000000100051170000100000000-325</t>
  </si>
  <si>
    <t>201807099990000010000000100051170000100000000-445</t>
  </si>
  <si>
    <t>201807099990000010000000100051170000100000000-737</t>
  </si>
  <si>
    <t>201807099990000010000000100051170000100000000-1630</t>
  </si>
  <si>
    <t>201807099990000010000000100051170000100000000-330</t>
  </si>
  <si>
    <t>201807099990000010000000100051170000100000000-335</t>
  </si>
  <si>
    <t>201807099990000010000000100051170000100000000-485</t>
  </si>
  <si>
    <t>201807099990000010000000100051170000100000000-340</t>
  </si>
  <si>
    <t>201807099990000010000000100051170000100000000-1335</t>
  </si>
  <si>
    <t>201807099990000010000000100051170000100000000-560</t>
  </si>
  <si>
    <t>201807099990000010000000100051170000100000000-1290</t>
  </si>
  <si>
    <t>201807099990000010000000100051170000100000000-1589</t>
  </si>
  <si>
    <t>201807099990000010000000100051170000100000000-450</t>
  </si>
  <si>
    <t>201807099990000010000000100051170000100000000-1628</t>
  </si>
  <si>
    <t>201807099990000010000000100051170000100000000-1326</t>
  </si>
  <si>
    <t>201807099990000010000000100051170000100000000-1306</t>
  </si>
  <si>
    <t>201807099990000010000000100051170000100000000-1305</t>
  </si>
  <si>
    <t>201807099990000010000000100051170000100000000-535</t>
  </si>
  <si>
    <t>201807099990000010000000100051170000100000000-245</t>
  </si>
  <si>
    <t>201807099990000010000000100051170000100000000-1614</t>
  </si>
  <si>
    <t>201807099990000010000000100051170000100000000-70</t>
  </si>
  <si>
    <t>201807099990000010000000100051170000100000000-540</t>
  </si>
  <si>
    <t>201807099990000010000000100051170000100000000-770</t>
  </si>
  <si>
    <t>201807099990000010000000100051170000100000000-1365</t>
  </si>
  <si>
    <t>201807099990000010000000100051170000100000000-75</t>
  </si>
  <si>
    <t>201807099990000010000000100051170000100000000-1527</t>
  </si>
  <si>
    <t>201807099990000010000000100051170000100000000-115</t>
  </si>
  <si>
    <t>201807099990000010000000100051170000100000000-1561</t>
  </si>
  <si>
    <t>201807099990000010000000100051170000100000000-1415</t>
  </si>
  <si>
    <t>201807099990000010000000100051170000100000000-1555</t>
  </si>
  <si>
    <t>201807099990000010000000100051170000100000000-1370</t>
  </si>
  <si>
    <t>201807099990000010000000100051170000100000000-736</t>
  </si>
  <si>
    <t>201807099990000010000000100051170000100000000-765</t>
  </si>
  <si>
    <t>201807099990000010000000100051170000100000000-1605</t>
  </si>
  <si>
    <t>201807099990000010000000100051170000100000000-780</t>
  </si>
  <si>
    <t>201807099990000010000000100051170000100000000-1295</t>
  </si>
  <si>
    <t>201807099990000010000000100051170000100000000-1450</t>
  </si>
  <si>
    <t>201807099990000010000000100051170000100000000-785</t>
  </si>
  <si>
    <t>201807099990000010000000100051170000100000000-645</t>
  </si>
  <si>
    <t>201807099990000010000000100051170000100000000-545</t>
  </si>
  <si>
    <t>201807099990000010000000100051170000100000000-759</t>
  </si>
  <si>
    <t>201807099990000010000000100051170000100000000-1275</t>
  </si>
  <si>
    <t>201807099990000010000000100051170000100000000-1598</t>
  </si>
  <si>
    <t>201807099990000010000000100051170000100000000-355</t>
  </si>
  <si>
    <t>201807099990000010000000100051170000100000000-1425</t>
  </si>
  <si>
    <t>201807099990000010000000100051170000100000000-1330</t>
  </si>
  <si>
    <t>201807099990000010000000100051170000100000000-1329</t>
  </si>
  <si>
    <t>201807099990000010000000100051170000100000000-800</t>
  </si>
  <si>
    <t>201807099990000010000000100051170000100000000-751</t>
  </si>
  <si>
    <t>201807099990000010000000100051170000100000000-95</t>
  </si>
  <si>
    <t>201807099990000010000000100051170000100000000-805</t>
  </si>
  <si>
    <t>201807099990000010000000100051170000100000000-1430</t>
  </si>
  <si>
    <t>201807099990000010000000100051170000100000000-1632</t>
  </si>
  <si>
    <t>201807099990000010000000100051170000100000000-365</t>
  </si>
  <si>
    <t>201807099990000010000000100051170000100000000-1225</t>
  </si>
  <si>
    <t>201807099990000010000000100051170000100000000-185</t>
  </si>
  <si>
    <t>201807099990000010000000100051170000100000000-1606</t>
  </si>
  <si>
    <t>201807099990000010000000100051170000100000000-460</t>
  </si>
  <si>
    <t>201807099990000010000000100051170000100000000-1160</t>
  </si>
  <si>
    <t>201807099990000010000000100051170000100000000-295</t>
  </si>
  <si>
    <t>201807099990000010000000100051170000100000000-1460</t>
  </si>
  <si>
    <t>201807099990000010000000100051170000100000000-1320</t>
  </si>
  <si>
    <t>201807099990000010000000100051170000100000000-415</t>
  </si>
  <si>
    <t>201807099990000010000000100051170000100000000-1316</t>
  </si>
  <si>
    <t>201807099990000010000000100051170000100000000-1301</t>
  </si>
  <si>
    <t>201807099990000010000000100051170000100000000-1327</t>
  </si>
  <si>
    <t>201807099990000010000000100051170000100000000-1510</t>
  </si>
  <si>
    <t>201807099990000010000000100051170000100000000-35</t>
  </si>
  <si>
    <t>201807099990000010000000100051170000100000000-1155</t>
  </si>
  <si>
    <t>201807099990000010000000100051170000100000000-85</t>
  </si>
  <si>
    <t>201807099990000010000000100051170000100000000-1480</t>
  </si>
  <si>
    <t>201807099990000010000000100051170000100000000-1584</t>
  </si>
  <si>
    <t>201807099990000010000000100051170000100000000-1617</t>
  </si>
  <si>
    <t>201807099990000010000000100051170000100000000-1604</t>
  </si>
  <si>
    <t>201807099990000010000000100051170000100000000-995</t>
  </si>
  <si>
    <t>201807099990000010000000100051170000100000000-1400</t>
  </si>
  <si>
    <t>201807099990000010000000100051170000100000000-775</t>
  </si>
  <si>
    <t>201807099990000010000000100051170000100000000-1552</t>
  </si>
  <si>
    <t>201807099990000010000000100051170000100000000-130</t>
  </si>
  <si>
    <t>201807099990000010000000100051170000100000000-1573</t>
  </si>
  <si>
    <t>201807099990000010000000100051170000100000000-1310</t>
  </si>
  <si>
    <t>201807099990000010000000100051170000100000000-1610</t>
  </si>
  <si>
    <t>201807099990000010000000100051170000100000000-1627</t>
  </si>
  <si>
    <t>201807099990000010000000100051170000100000000-1350</t>
  </si>
  <si>
    <t>201807099990000010000000100051170000100000000-890</t>
  </si>
  <si>
    <t>201807099990000010000000100051170000100000000-370</t>
  </si>
  <si>
    <t>201807099990000010000000100051170000100000000-1559</t>
  </si>
  <si>
    <t>201807099990000010000000100051170000100000000-772</t>
  </si>
  <si>
    <t>201807099990000010000000100051170000100000000-1570</t>
  </si>
  <si>
    <t>201807099990000010000000100051170000100000000-758</t>
  </si>
  <si>
    <t>201807099990000010000000100051170000100000000-690</t>
  </si>
  <si>
    <t>201807099990000010000000100051170000100000000-1455</t>
  </si>
  <si>
    <t>201807099990000010000000100051170000100000000-665</t>
  </si>
  <si>
    <t>201807099990000010000000100051170000100000000-1445</t>
  </si>
  <si>
    <t>201807099990000010000000100051170000100000000-1355</t>
  </si>
  <si>
    <t>201807099990000010000000100051170000100000000-475</t>
  </si>
  <si>
    <t>201807099990000010000000100051170000100000000-820</t>
  </si>
  <si>
    <t>201807099990000010000000100051170000100000000-285</t>
  </si>
  <si>
    <t>201807099990000010000000100051170000100000000-1300</t>
  </si>
  <si>
    <t>201807099990000010000000100051170000100000000-1299</t>
  </si>
  <si>
    <t>201807099990000010000000100051170000100000000-1557</t>
  </si>
  <si>
    <t>201807099990000010000000100051170000100000000-375</t>
  </si>
  <si>
    <t>201807099990000010000000100051170000100000000-1</t>
  </si>
  <si>
    <t>201807099990000010000000100051170000100000000-1590</t>
  </si>
  <si>
    <t>201807099990000010000000100051170000100000000-1260</t>
  </si>
  <si>
    <t>201807099990000010000000100051170000100000000-735</t>
  </si>
  <si>
    <t>201807099990000010000000100051170000100000000-1619</t>
  </si>
  <si>
    <t>201807099990000010000000100051170000100000000-752</t>
  </si>
  <si>
    <t>201807099990000010000000100051170000100000000-1035</t>
  </si>
  <si>
    <t>201807099990000010000000100051170000100000000-773</t>
  </si>
  <si>
    <t>201807099990000010000000100051170000100000000-1235</t>
  </si>
  <si>
    <t>201807099990000010000000100051170000100000000-685</t>
  </si>
  <si>
    <t>201807099990000010000000100051170000100000000-1285</t>
  </si>
  <si>
    <t>201807099990000010000000100051170000100000000-1560</t>
  </si>
  <si>
    <t>201807099990000010000000100051170000100000000-1315</t>
  </si>
  <si>
    <t>201807099990000010000000100051170000100000000-767</t>
  </si>
  <si>
    <t>201807099990000010000000100051170000100000000-385</t>
  </si>
  <si>
    <t>201807099990000010000000100051170000100000000-910</t>
  </si>
  <si>
    <t>201807099990000010000000100051170000100000000-935</t>
  </si>
  <si>
    <t>201807099990000010000000100051170000100000000-175</t>
  </si>
  <si>
    <t>201807099990000010000000100051170000100000000-1623</t>
  </si>
  <si>
    <t>201807099990000010000000100051170000100000000-1520</t>
  </si>
  <si>
    <t>201807099990000010000000100051170000100000000-825</t>
  </si>
  <si>
    <t>201807099990000010000000100051170000100000000-830</t>
  </si>
  <si>
    <t>201807099990000010000000100051170000100000000-570</t>
  </si>
  <si>
    <t>201807099990000010000000100051170000100000000-1200</t>
  </si>
  <si>
    <t>201807099990000010000000100051170000100000000-580</t>
  </si>
  <si>
    <t>201807099990000010000000100051170000100000000-1145</t>
  </si>
  <si>
    <t>201807099990000010000000100051170000100000000-1591</t>
  </si>
  <si>
    <t>201807099990000010000000100051170000100000000-1165</t>
  </si>
  <si>
    <t>201807099990000010000000100051170000100000000-1611</t>
  </si>
  <si>
    <t>201807099990000010000000100051170000100000000-760</t>
  </si>
  <si>
    <t>201807099990000010000000100051170000100000000-1568</t>
  </si>
  <si>
    <t>201807099990000010000000100051170000100000000-761</t>
  </si>
  <si>
    <t>201807099990000010000000100051170000100000000-734</t>
  </si>
  <si>
    <t>201807099990000010000000100051170000100000000-80</t>
  </si>
  <si>
    <t>201807099990000010000000100051170000100000000-970</t>
  </si>
  <si>
    <t>201807099990000010000000100051170000100000000-170</t>
  </si>
  <si>
    <t>201807099990000010000000100051170000100000000-756</t>
  </si>
  <si>
    <t>201807099990000010000000100051170000100000000-1625</t>
  </si>
  <si>
    <t>201807099990000010000000100051170000100000000-1546</t>
  </si>
  <si>
    <t>201807099990000010000000100051170000100000000-65</t>
  </si>
  <si>
    <t>201807099990000010000000100051170000100000000-395</t>
  </si>
  <si>
    <t>201807099990000010000000100051170000100000000-750</t>
  </si>
  <si>
    <t>201807099990000010000000100051170000100000000-1296</t>
  </si>
  <si>
    <t>201807099990000010000000100051170000100000000-840</t>
  </si>
  <si>
    <t>201807099990000010000000100051170000100000000-1030</t>
  </si>
  <si>
    <t>201807099990000010000000100051170000100000000-1255</t>
  </si>
  <si>
    <t>201807099990000010000000100051170000100000000-1308</t>
  </si>
  <si>
    <t>201807099990000010000000100051170000100000000-1622</t>
  </si>
  <si>
    <t>201807099990000010000000100051170000100000000-1410</t>
  </si>
  <si>
    <t>201807099990000010000000100051170000100000000-1620</t>
  </si>
  <si>
    <t>201807099990000010000000100051170000100000000-1562</t>
  </si>
  <si>
    <t>201807099990000010000000100051170000100000000-155</t>
  </si>
  <si>
    <t>201807099990000010000000100051170000100000000-768</t>
  </si>
  <si>
    <t>201807099990000010000000100051170000100000000-1307</t>
  </si>
  <si>
    <t>201807099990000010000000100051170000100000000-1340</t>
  </si>
  <si>
    <t>201807099990000010000000100051170000100000000-1297</t>
  </si>
  <si>
    <t>201807099990000010000000100051170000100000000-1293</t>
  </si>
  <si>
    <t>201807099990000010000000100051170000100000000-1435</t>
  </si>
  <si>
    <t>201807099990000010000000100051170000100000000-1040</t>
  </si>
  <si>
    <t>201807099990000010000000100051170000100000000-1565</t>
  </si>
  <si>
    <t>201807099990000010000000100051170000100000000-410</t>
  </si>
  <si>
    <t>201807099990000010000000100051170000100000000-590</t>
  </si>
  <si>
    <t>201807099990000010000000100051170000100000000-1250</t>
  </si>
  <si>
    <t>201807099990000010000000100051170000100000000-1323</t>
  </si>
  <si>
    <t>201807099990000010000000100051170000100000000-1185</t>
  </si>
  <si>
    <t>201807099990000010000000100051170000100000000-505</t>
  </si>
  <si>
    <t>201807099990000010000000100051170000100000000-610</t>
  </si>
  <si>
    <t>201807099990000010000000100051170000100000000-985</t>
  </si>
  <si>
    <t>201807099990000010000000100051170000100000000-210</t>
  </si>
  <si>
    <t>201807099990000010000000100051170000100000000-1319</t>
  </si>
  <si>
    <t>201807099990000010000000100051170000100000000-715</t>
  </si>
  <si>
    <t>201807099990000010000000100051170000100000000-1322</t>
  </si>
  <si>
    <t>201807099990000010000000100051170000100000000-1530</t>
  </si>
  <si>
    <t>201807099990000010000000100051170000100000000-855</t>
  </si>
  <si>
    <t>201807099990000010000000100051170000100000000-1325</t>
  </si>
  <si>
    <t>201807099990000010000000100051170000100000000-850</t>
  </si>
  <si>
    <t>201807099990000010000000100051170000100000000-200</t>
  </si>
  <si>
    <t>201807099990000010000000100051170000100000000-1304</t>
  </si>
  <si>
    <t>201807099990000010000000100051170000100000000-865</t>
  </si>
  <si>
    <t>201807099990000010000000100051170000100000000-870</t>
  </si>
  <si>
    <t>201807099990000010000000100051170000100000000-510</t>
  </si>
  <si>
    <t>201807099990000010000000100051170000100000000-875</t>
  </si>
  <si>
    <t>201807099990000010000000100051170000100000000-940</t>
  </si>
  <si>
    <t>201807099990000010000000100051170000100000000-1525</t>
  </si>
  <si>
    <t>201807099990000010000000100051170000100000000-1574</t>
  </si>
  <si>
    <t>201807099990000010000000100051170000100000000-1298</t>
  </si>
  <si>
    <t>201807099990000010000000100051170000100000000-1540</t>
  </si>
  <si>
    <t>201807099990000010000000100051170000100000000-1025</t>
  </si>
  <si>
    <t>201807099990000010000000100051170000100000000-90</t>
  </si>
  <si>
    <t>201807099990000010000000100051170000100000000-1210</t>
  </si>
  <si>
    <t>201807099990000010000000100051170000100000000-1626</t>
  </si>
  <si>
    <t>201807099990000010000000100051170000100000000-1309</t>
  </si>
  <si>
    <t>201807099990000010000000100051170000100000000-1615</t>
  </si>
  <si>
    <t>201807099990000010000000100051170000100000000-1602</t>
  </si>
  <si>
    <t>201807099990000010000000100051170000100000000-1045</t>
  </si>
  <si>
    <t>201807099990000010000000100051170000100000000-625</t>
  </si>
  <si>
    <t>201807099990000010000000100051170000100000000-990</t>
  </si>
  <si>
    <t>201807099990000010000000100051170000100000000-1475</t>
  </si>
  <si>
    <t>201807099990000010000000100051170000100000000-600</t>
  </si>
  <si>
    <t>201807099990000010000000100051170000100000000-1140</t>
  </si>
  <si>
    <t>201807099990000010000000100051170000100000000-955</t>
  </si>
  <si>
    <t>201807099990000010000000100051170000100000000-220</t>
  </si>
  <si>
    <t>201807099990000010000000100051170000100000000-1618</t>
  </si>
  <si>
    <t>201807099990000010000000100051170000100000000-885</t>
  </si>
  <si>
    <t>201807099990000010000000100051170000100000000-520</t>
  </si>
  <si>
    <t>201807099990000010000000100051170000100000000-1505</t>
  </si>
  <si>
    <t>201807099990000010000000100051170000100000000-310</t>
  </si>
  <si>
    <t>201807099990000010000000100051170000100000000-1593</t>
  </si>
  <si>
    <t>201807099990000010000000100051170000100000000-1621</t>
  </si>
  <si>
    <t>201807099990000010000000100051170000100000000-1317</t>
  </si>
  <si>
    <t>201807099990000010000000100051170000100000000-895</t>
  </si>
  <si>
    <t>201807099990000010000000100051170000100000000-275</t>
  </si>
  <si>
    <t>201807099990000010000000100051170000100000000-1608</t>
  </si>
  <si>
    <t>201807099990000010000000100051170000100000000-1500</t>
  </si>
  <si>
    <t>201807099990000010000000100051170000100000000-905</t>
  </si>
  <si>
    <t>201807099990000010000000100051170000100000000-1613</t>
  </si>
  <si>
    <t>201807099990000010000000100051170000100000000-1321</t>
  </si>
  <si>
    <t>201807099990000010000000100051170000100000000-1314</t>
  </si>
  <si>
    <t>201807099990000010000000100051170000100000000-745</t>
  </si>
  <si>
    <t>201807099990000010000000100051170000100000000-1324</t>
  </si>
  <si>
    <t>201807099990000010000000100051170000100000000-1515</t>
  </si>
  <si>
    <t>201807099990000010000000100051170000100000000-1215</t>
  </si>
  <si>
    <t>201807099990000010000000100051170000100000000-1313</t>
  </si>
  <si>
    <t>201807099990000010000000100051170000100000000-1420</t>
  </si>
  <si>
    <t>201807099990000010000000100051170000100000000-425</t>
  </si>
  <si>
    <t>201807099990000010000000100051170000100000000-117</t>
  </si>
  <si>
    <t>201807099990000010000000100051170000100000000-430</t>
  </si>
  <si>
    <t>201807099990000010000000100051170000100000000-920</t>
  </si>
  <si>
    <t>201807099990000010000000100051170000100000000-1175</t>
  </si>
  <si>
    <t>201807099990000010000000100051170000100000000-1607</t>
  </si>
  <si>
    <t>201807099990000010000000100051170000100000000-595</t>
  </si>
  <si>
    <t>201807099990000010000000100051170000100000000-1537</t>
  </si>
  <si>
    <t>201807099990000010000000100051170000100000000-105</t>
  </si>
  <si>
    <t>201807099990000010000000100051170000100000000-10</t>
  </si>
  <si>
    <t>201807099990000010000000100051170000100000000-45</t>
  </si>
  <si>
    <t>201807099990000010000000100051170000100000000-5</t>
  </si>
  <si>
    <t>CEVALLOS MERLO MARIA DEL PILAR</t>
  </si>
  <si>
    <t>GARCIA SILVA LISSETTE JULIETA</t>
  </si>
  <si>
    <t>GARCIA IBARRA ANDREA CATALINA</t>
  </si>
  <si>
    <t>CHAMORRO CARRERA EDWIN RODRIGO</t>
  </si>
  <si>
    <t>OÑA QUENGUAN ANGELA LUCIA</t>
  </si>
  <si>
    <t>GUFFANTI HIDALGO MONICA FABIOLA</t>
  </si>
  <si>
    <t>NIVEL JERARQUICO SUPERIOR 2 DEC. 601</t>
  </si>
  <si>
    <t>NIVEL JERARQUICO SUPERIOR 8 DEC. 135</t>
  </si>
  <si>
    <t>NIVEL JERARQUICO SUPERIOR 5 DEC. 135</t>
  </si>
  <si>
    <t>NIVEL JERARQUICO SUPERIOR 6 DEC. 135</t>
  </si>
  <si>
    <t>NIVEL JERARQUICO SUPERIOR 7 DEC. 135</t>
  </si>
  <si>
    <t>SERVIDOR PUBLICO DE APOYO 1</t>
  </si>
  <si>
    <t>SERVIDOR PUBLICO DE APOYO 2</t>
  </si>
  <si>
    <t>SERVIDOR PUBLICO DE APOYO 3</t>
  </si>
  <si>
    <t>SERVIDOR PUBLICO DE APOYO 4</t>
  </si>
  <si>
    <t>SERVIDOR PUBLICO 1</t>
  </si>
  <si>
    <t>SERVIDOR PUBLICO 2</t>
  </si>
  <si>
    <t>SERVIDOR PUBLICO 3</t>
  </si>
  <si>
    <t>SERVIDOR PUBLICO 4</t>
  </si>
  <si>
    <t>SERVIDOR PUBLICO 5</t>
  </si>
  <si>
    <t>SERVIDOR PUBLICO 6</t>
  </si>
  <si>
    <t>SERVIDOR PUBLICO 7</t>
  </si>
  <si>
    <t>NIVEL 1</t>
  </si>
  <si>
    <t>NIVEL 2</t>
  </si>
  <si>
    <t>NIVEL 3</t>
  </si>
  <si>
    <t>NIVEL 5</t>
  </si>
  <si>
    <t>NIVEL 8</t>
  </si>
  <si>
    <t>NIVEL 9</t>
  </si>
  <si>
    <t>SERVIDOR PUBLICO DE SERVICIOS 2</t>
  </si>
  <si>
    <t>NIVEL JERARQUICO SUPERIOR 1 DEC. 601</t>
  </si>
  <si>
    <t>NIVEL JERARQUICO SUPERIOR 3 DEC. 135</t>
  </si>
  <si>
    <t>201807099990000010000000100051170000100000000-1575</t>
  </si>
  <si>
    <t>201807099990000010000000100051170000100000000-230</t>
  </si>
  <si>
    <t>201807099990000010000000100051170000100000000-1390</t>
  </si>
  <si>
    <t>201807099990000010000000100051170000100000000-778</t>
  </si>
  <si>
    <t>201807099990000010000000100051170000100000000-779</t>
  </si>
  <si>
    <t>CARRILLO MALES MARIA FERNANDA</t>
  </si>
  <si>
    <t>IANNI BERMUDES TANIA ANTONELLA</t>
  </si>
  <si>
    <t>ALZAMORA ARELLANO JUAN CARLOS</t>
  </si>
  <si>
    <t>SAMANIEGO PEREZ LUIS GONZALO</t>
  </si>
  <si>
    <t>CRUZ ARAQUE SASKIA DEL ROCIO</t>
  </si>
  <si>
    <t>ZAMORA PICO LIGIA ELENA</t>
  </si>
  <si>
    <t>ANDRADE MONTALVO WILLIAM FERNANDO</t>
  </si>
  <si>
    <t>201807099990000010000000100051170000100000000-1556</t>
  </si>
  <si>
    <t>201807099990000010000000100051170000100000000-1631</t>
  </si>
  <si>
    <t>201807099990000010000000100051170000100000000-782</t>
  </si>
  <si>
    <t>201807099990000010000000100051170000100000000-783</t>
  </si>
  <si>
    <t>201807099990000010000000100051170000100000000-784</t>
  </si>
  <si>
    <t>201807099990000010000000100051170000100000000-786</t>
  </si>
  <si>
    <t>201807099990000010000000100051170000100000000-787</t>
  </si>
  <si>
    <t>201807099990000010000000100051170000100000000-788</t>
  </si>
  <si>
    <t>201807099990000010000000100051170000100000000-789</t>
  </si>
  <si>
    <t>201807099990000010000000100051170000100000000-790</t>
  </si>
  <si>
    <t>201807099990000010000000100051170000100000000-791</t>
  </si>
  <si>
    <t>201807099990000010000000100051170000100000000-792</t>
  </si>
  <si>
    <t>201807099990000010000000100051170000100000000-793</t>
  </si>
  <si>
    <t>201807099990000010000000100051170000100000000-794</t>
  </si>
  <si>
    <t>201807099990000010000000100051170000100000000-795</t>
  </si>
  <si>
    <t>201807099990000010000000100051170000100000000-796</t>
  </si>
  <si>
    <t>201807099990000010000000100051170000100000000-798</t>
  </si>
  <si>
    <t>GUAMIALAMA MEJIA KLEBER OSWALDO</t>
  </si>
  <si>
    <t>ZAMBRANO CAIZA MARIA JOSE</t>
  </si>
  <si>
    <t>YEPEZ HIDALGO VIVIANA LISSETTE</t>
  </si>
  <si>
    <t>SILVA ROSERO ANDRES EDUARDO</t>
  </si>
  <si>
    <t>201807099990000010000000100051170000100000000-420</t>
  </si>
  <si>
    <t>201807099990000010000000100051170000100000000-799</t>
  </si>
  <si>
    <t>201807099990000010000000100051170000100000000-801</t>
  </si>
  <si>
    <t>201807099990000010000000100051170000100000000-802</t>
  </si>
  <si>
    <t>201807099990000010000000100051170000100000000-803</t>
  </si>
  <si>
    <t>CEVALLOS BORJA HOLGUER FERNANDO</t>
  </si>
  <si>
    <t>DROUET CHIRIBOGA FRANCISCO FERNANDO</t>
  </si>
  <si>
    <t>GOMEZ OREJUELA DIEGO FERNANDO</t>
  </si>
  <si>
    <t>JARRIN ROMAN RAUL OSWALDO</t>
  </si>
  <si>
    <t>RAMOS ALBAN NELSON AUGUSTO</t>
  </si>
  <si>
    <t>SILVA COBO SANDRA CELINDA</t>
  </si>
  <si>
    <t>TANDAZO GRANDA ROBERT PATRICIO</t>
  </si>
  <si>
    <t>ADMINISTRADOR DE MUSEOS Y CENTRO CULTURALES</t>
  </si>
  <si>
    <t>SECRETARIA EJECUTIVA 2</t>
  </si>
  <si>
    <t>PSICOLOGO CLINICO</t>
  </si>
  <si>
    <t>ANALISTA FINANCIERO 2</t>
  </si>
  <si>
    <t>DIRECTOR DE CONTRATACION PUBLICA Y SEGUROS</t>
  </si>
  <si>
    <t>AUXILIAR DE TRAMITES ADMINISTRATIVOS</t>
  </si>
  <si>
    <t xml:space="preserve">AUXILIAR DE BODEGA </t>
  </si>
  <si>
    <t>SUPERVISOR DE TRAMITES ADMINISTRATIVOS</t>
  </si>
  <si>
    <t>ANALISTA DE TALENTO HUMANO 3</t>
  </si>
  <si>
    <t>MUSEOLOGO</t>
  </si>
  <si>
    <t>ANALISTA DE TALENTO HUMANO 2</t>
  </si>
  <si>
    <t>CONDUCTOR ADMINISTRATIVO</t>
  </si>
  <si>
    <t>ANALISTA PRECONTRACTUAL 2</t>
  </si>
  <si>
    <t>ANALISTA DE DERECHOS HUMANOS INSTITUCIONAL 3</t>
  </si>
  <si>
    <t>DISEÑADOR ARQUITECTONICO</t>
  </si>
  <si>
    <t>ANALISTA DE PLANIFICACIÓN ESTRATÉGICA MILITAR</t>
  </si>
  <si>
    <t>MECANICO INDUSTRIAL</t>
  </si>
  <si>
    <t>ANALISTA DE TECNOLOGIA DE INFORMACION Y COMUNICACIÓN</t>
  </si>
  <si>
    <t>GUIA DE MUSEO</t>
  </si>
  <si>
    <t>TESORERO 1</t>
  </si>
  <si>
    <t>TÉCNICO CLASIFICADOR DE DOCUMENTOS MILITARES</t>
  </si>
  <si>
    <t>DISENADOR GRAFICO</t>
  </si>
  <si>
    <t>ANALISTA DE POLÍTICAS DE DEFENSA 2</t>
  </si>
  <si>
    <t>DIRECTOR DE ADMINISTRACIÓN DE TALENTO HUMANO</t>
  </si>
  <si>
    <t>DIRECTOR DE LEGISLACIÓN Y ASESORÍA</t>
  </si>
  <si>
    <t>CONSERJE (MENSAJERO DE ASUNTOS MILITARES)</t>
  </si>
  <si>
    <t xml:space="preserve">AUDITOR INTERNO </t>
  </si>
  <si>
    <t>ASISTENTE ADMINISTRATIVA</t>
  </si>
  <si>
    <t>TECNICO INTEGRAL</t>
  </si>
  <si>
    <t>ELECTRICISTA</t>
  </si>
  <si>
    <t>ANALISTA DE CONTABILIDAD 2</t>
  </si>
  <si>
    <t>GUÍA DE CENTRO CULTURAL</t>
  </si>
  <si>
    <t>ANALISTA DE PLANIFICACION 3</t>
  </si>
  <si>
    <t>AUXILIAR DE CONSTRUCCIÓN</t>
  </si>
  <si>
    <t>ANALISTA DE ASESORIA JURIDICA 1</t>
  </si>
  <si>
    <t>ANALISTA DE TECNOLOGÍAS DE LA INFORMACIÓN 2</t>
  </si>
  <si>
    <t>SOCIOLOGO</t>
  </si>
  <si>
    <t>COORDINADOR GENERAL DE GESTIÓN ESTRATÉGICA</t>
  </si>
  <si>
    <t>ANALISTA DE PROSPECTIVA DE DEFENSA 3</t>
  </si>
  <si>
    <t>ASISTENTE DE CONTROL Y EVALUACION DE LA GESTION MINISTERIAL</t>
  </si>
  <si>
    <t>DIRECTOR DE DERECHOS HUMANOS, GENERO Y DERECHO INTERNACIONAL HUMANITARIO</t>
  </si>
  <si>
    <t>TECNICO DE SEGUROS</t>
  </si>
  <si>
    <t>ANALISTA DE APOYO AL DESARROLLO NACIONAL 3</t>
  </si>
  <si>
    <t>MENSAJERO DE ASUNTOS MILITARES</t>
  </si>
  <si>
    <t>ANALISTA DE RECURSOS HUMANOS 3</t>
  </si>
  <si>
    <t>ASISTENTE  DE GUARDALMACEN</t>
  </si>
  <si>
    <t>AUXILIAR DE IMPRENTA</t>
  </si>
  <si>
    <t>AYUDANTE DE COCINA</t>
  </si>
  <si>
    <t>SECRETARIA EJECUTIVA 1</t>
  </si>
  <si>
    <t xml:space="preserve">ASISTENTE DE  CONTROL Y EVALUACIÓN DE LA GESTIÓN MINISTERIAL </t>
  </si>
  <si>
    <t xml:space="preserve">SUPERVISOR DE TRAMITES ADMINISTRATIVOS </t>
  </si>
  <si>
    <t>ASESOR 2</t>
  </si>
  <si>
    <t>ASISTENTE DE CONTABILIDAD</t>
  </si>
  <si>
    <t>ASESOR 5</t>
  </si>
  <si>
    <t>PINTOR DE INSTALACIONES</t>
  </si>
  <si>
    <t>ADMINISTRADOR DE REDES Y COMUNICACIONES</t>
  </si>
  <si>
    <t>ANALISTA ADMINISTRATIVO</t>
  </si>
  <si>
    <t>ANALISTA DE BIENES ESTRATEGICOS 2</t>
  </si>
  <si>
    <t>ANALISTA DE MERCADEO</t>
  </si>
  <si>
    <t>ANALISTA DE ADMINISTRACIÓN DE PROCESOS 3</t>
  </si>
  <si>
    <t>TECNICO EN SEGUROS</t>
  </si>
  <si>
    <t>OFICINISTA</t>
  </si>
  <si>
    <t>DIRECTOR DE ECONOMÍA DE LA DEFENSA</t>
  </si>
  <si>
    <t>DIRECTOR DE ASESORIA TECNICA ESPECIALIZADA</t>
  </si>
  <si>
    <t>ANALISTA DE LA INDUSTRIA DE LA DEFENSA  2</t>
  </si>
  <si>
    <t>CHOFER</t>
  </si>
  <si>
    <t>ANALISTA DE EJECUCIÓN DE CONTRATOS 2</t>
  </si>
  <si>
    <t xml:space="preserve">CONDUCTOR ADMINISTRATIVO </t>
  </si>
  <si>
    <t>ANALISTA DE PRESUPUESTO 3</t>
  </si>
  <si>
    <t>SUBSECRETARIO DE GABINETE MINISTERIAL</t>
  </si>
  <si>
    <t xml:space="preserve">ANALISTA FINANCIERO 3 (CONTADOR GENERAL) </t>
  </si>
  <si>
    <t>ASISTENTE DE INSTRUCCIÓN Y EVALUACIÓN</t>
  </si>
  <si>
    <t>ANALISTA  DE CONTRATACIÓN PÚBLICA 3</t>
  </si>
  <si>
    <t>ANALISTA DE INDUSTRIA DE LA DEFENSA 2</t>
  </si>
  <si>
    <t>ANALISTA DE ASESORÍA TÉCNICA ESPECIALIZADA 3</t>
  </si>
  <si>
    <t xml:space="preserve">AUXILIAR DE TRÁMITES ADMINISTRATIVOS </t>
  </si>
  <si>
    <t>ANALISTA DE RELACIONES INTERNACIONALES 2</t>
  </si>
  <si>
    <t>ANALISTA DE TECNOLOGIA DE LA INFORMACIÓN Y COMUNICACIÓN</t>
  </si>
  <si>
    <t>ANALISTA DE APOYO AL DESARROLLO 2</t>
  </si>
  <si>
    <t>RELACIONADOR PÚBLICO 1</t>
  </si>
  <si>
    <t>DIRECTOR DE INVESTIGACION, ANALISIS, DESARROLLO Y ESTUDIOS DE MERCADO</t>
  </si>
  <si>
    <t>ANALISTA DE TALENTO HUMANO MILITAR 3</t>
  </si>
  <si>
    <t>ANALISTA</t>
  </si>
  <si>
    <t>DIRECTOR DE SEGUROS DE BIENES ESTRATEGICOS</t>
  </si>
  <si>
    <t>PELUQUERO</t>
  </si>
  <si>
    <t>ABOGADO 2</t>
  </si>
  <si>
    <t>ABOGADO 3</t>
  </si>
  <si>
    <t>ANALISTA DE PLANIFICACION 2</t>
  </si>
  <si>
    <t>SECRETARIA EJECUTIVA</t>
  </si>
  <si>
    <t>ANALISTA DE SEGUROS DE BIENES ESTRATÉGICOS</t>
  </si>
  <si>
    <t>SASTRE</t>
  </si>
  <si>
    <t>VICEMINISTRO</t>
  </si>
  <si>
    <t>JEFE DE IMPRENTA</t>
  </si>
  <si>
    <t>JARDINERO</t>
  </si>
  <si>
    <t>ANALISTA DE CONTABILIDAD 1</t>
  </si>
  <si>
    <t>TÉCNICO INTEGRAL</t>
  </si>
  <si>
    <t>INSTRUCTOR TECNICO</t>
  </si>
  <si>
    <t>TESORERO GENERAL</t>
  </si>
  <si>
    <t>ANALISTA DE SEGUIMIENTO Y MONITOREO 3</t>
  </si>
  <si>
    <t>COORDINADOR GENERAL ADMINISTRATIVA FINANCIERA</t>
  </si>
  <si>
    <t>ANALISTA DE TALENTO HUMANO  3</t>
  </si>
  <si>
    <t>ANALISTA 3</t>
  </si>
  <si>
    <t xml:space="preserve">AGENTE DE IMPORTACIONES </t>
  </si>
  <si>
    <t>OPERADOR DE MICRO FILM</t>
  </si>
  <si>
    <t>DIRECTOR DE GESTIÓN DEL CAMBIO Y CULTURA ORGANIZACIONAL</t>
  </si>
  <si>
    <t>SECRETARIO EJECUTIVO 2</t>
  </si>
  <si>
    <t>DIRECTOR DE INNOVACIÓN Y DESARROLLO TECNOLÓGICO MILITAR</t>
  </si>
  <si>
    <t>MINISTRO</t>
  </si>
  <si>
    <t>ABOGADO DE ASUNTOS MILITARES</t>
  </si>
  <si>
    <t>OPERADOR DE MAQUINA REPRODUCTORA DE DOCUMENTOS</t>
  </si>
  <si>
    <t>CARPINTERO</t>
  </si>
  <si>
    <t>BIBLIOTECARIO/A</t>
  </si>
  <si>
    <t>DIRECTOR DE INFORMACIÓN, SEGUIMIENTO Y EVALUACIÓN</t>
  </si>
  <si>
    <t>RELACIONADOR PÚBLICO 2</t>
  </si>
  <si>
    <t>ANALISTA DE DERECHOS HUMANOS, GÉNERO Y DERECHO INTERNACIONAL HUMANITARIO 2</t>
  </si>
  <si>
    <t>ANALISTA DE ECONOMÍA DE LA DEFENSA 3</t>
  </si>
  <si>
    <t>AUDITOR INTERNO</t>
  </si>
  <si>
    <t>TECNICO CLASIFICADOR DE DOCUMENTOS MILITARES</t>
  </si>
  <si>
    <t>PERIODISTA 3</t>
  </si>
  <si>
    <t>ADMINISTRADOR BASE DE DATOS</t>
  </si>
  <si>
    <t>DISEÑADOR ARQUITECTÓNICO</t>
  </si>
  <si>
    <t xml:space="preserve">ABOGADO DE ASUNTOS MILITARES </t>
  </si>
  <si>
    <t>ANALISTA EN SALUD OCUPACIONAL</t>
  </si>
  <si>
    <t>LOCUTOR DE RADIO</t>
  </si>
  <si>
    <t>ANALISTA DE INDUSTRIA DE LA DEFENSA 3</t>
  </si>
  <si>
    <t>DIRECTOR DE SECRETARIA GENERAL</t>
  </si>
  <si>
    <t>JEFE DE SERVICIOS INSTITUCIONALES</t>
  </si>
  <si>
    <t>DIRECTOR DE CATASTROS</t>
  </si>
  <si>
    <t xml:space="preserve">ANALISTA DE INVESTGACIÓN DE MERCADO PARA LA INNOVACIÓN TECNOLOGICA MILITAR </t>
  </si>
  <si>
    <t>ANALISTA FINANCIERO 3</t>
  </si>
  <si>
    <t>ANALISTA DE PLANIFICACIÓN 3</t>
  </si>
  <si>
    <t>ANALISTA ECONOMICO FINANCIERO</t>
  </si>
  <si>
    <t>DIRECTOR PRECONTRACTUAL</t>
  </si>
  <si>
    <t>ANALISTA DE RELACIONES INTERNACIONALES 3</t>
  </si>
  <si>
    <t>DIRECTOR DE TECNOLOGÍAS DE LA INFORMACIÓN Y COMUNICACIÓN</t>
  </si>
  <si>
    <t>RELACIONADOR PUBLICO 1</t>
  </si>
  <si>
    <t>MECANICO</t>
  </si>
  <si>
    <t>ANALISTA DE CONTRATACIÓN 3</t>
  </si>
  <si>
    <t>CAMAROGRAFO EDITOR</t>
  </si>
  <si>
    <t>OFICINISTA (SECRETARIA EJECUTIVA)</t>
  </si>
  <si>
    <t xml:space="preserve">SUPERVISOR DE BODEGA </t>
  </si>
  <si>
    <t>AUDITOR OPERATIVO</t>
  </si>
  <si>
    <t>CONDUCTORSE ADMINISTRATIVOS</t>
  </si>
  <si>
    <t>DIRECTOR DE RELACIONES INTERNACIONALES</t>
  </si>
  <si>
    <t>AYUDANTE DE SALONERIA</t>
  </si>
  <si>
    <t>DIRECTOR DE COMUNICACION SOCIAL</t>
  </si>
  <si>
    <t>ODONTOLOGO/A</t>
  </si>
  <si>
    <t xml:space="preserve">TÉCNICO INTEGRAL </t>
  </si>
  <si>
    <t>AUXILIAR DE ENFERMERIA</t>
  </si>
  <si>
    <t>ANALISTA DE INFORMACIÓN, SEGUIMIENTO Y EVALUACIÓN 2</t>
  </si>
  <si>
    <t>DIRECTOR DE APOYO AL DESARROLLO NACIONAL</t>
  </si>
  <si>
    <t>DISEÑADOR GRÁFICO</t>
  </si>
  <si>
    <t>ANALISTA DE TECNOLOGIAS DE LA INFORMACION</t>
  </si>
  <si>
    <t>DIRECTORA CONTRACTUAL Y DE EJECUCIÓN DE CONTRATOS DE BIENES ESTRATÉGICOS ENCARGADA</t>
  </si>
  <si>
    <t>DIRECTOR FINANCIERO</t>
  </si>
  <si>
    <t>COORDINADOR GENERAL DE ASESORÍA JURÍDICA</t>
  </si>
  <si>
    <t>SUBSECRETARIO DE PLANIFICACIÓN Y ECONOMÍA DE LA DEFENSA</t>
  </si>
  <si>
    <t>ANALISTA DE TECNOLOGIA DE LA INFORMACION</t>
  </si>
  <si>
    <t>LUBRICADOR</t>
  </si>
  <si>
    <t>ANALISTA DE TECNOLOGIA DE LA INFORMACION  2</t>
  </si>
  <si>
    <t>ANALISTA 1</t>
  </si>
  <si>
    <t xml:space="preserve">ANALISTA DE MERCADEO </t>
  </si>
  <si>
    <t>ANALISTA JURÍDICO DE TALENTO HUMANO</t>
  </si>
  <si>
    <t>DIRECTOR DE SEGUIMIENTO Y MONITOREO</t>
  </si>
  <si>
    <t>ANALISTA DE CONTRATACIÓN PÚBLICA 2</t>
  </si>
  <si>
    <t>AUXILIAR DE SERVICIOS</t>
  </si>
  <si>
    <t>MENSAJERO</t>
  </si>
  <si>
    <t>ASISTENTE DE ASESORA TÉCNICA ESPECIALIZADA</t>
  </si>
  <si>
    <t>AUXILIAR DE TRÁMITES ADMINISTRATIVOS</t>
  </si>
  <si>
    <t>GERENTE INSTITUCIONAL DE DE LA GESTIÓN ADMINISTRATIVA DE LA OFERTA EDUCATIVA DE LAS FF.AA.</t>
  </si>
  <si>
    <t>ANALISTA DE CATASTROS 2</t>
  </si>
  <si>
    <t>ANALISTA DE BIENESTAR DE PERSONAL</t>
  </si>
  <si>
    <t>GASFITERO/A</t>
  </si>
  <si>
    <t>COORDINADOR GENERAL DE CONTRATACION DE BIENES ESTRATEGICOS</t>
  </si>
  <si>
    <t>ANALISTA DE TECNOLOGIAS DE LA INFORMACION 2</t>
  </si>
  <si>
    <t>ESPECIALISTA DE EMPADRONAMIENTO E INVENTARIO DE MOVILIZACION</t>
  </si>
  <si>
    <t>ESTADISTICO</t>
  </si>
  <si>
    <t>ANALISTA  DE CONTABILIDAD 2</t>
  </si>
  <si>
    <t>COCINERO</t>
  </si>
  <si>
    <t>201807099990000010000000100051170000100000000-804</t>
  </si>
  <si>
    <t>201807099990000010000000100051170000100000000-134</t>
  </si>
  <si>
    <t>201807099990000010000000100051170000100000000-137</t>
  </si>
  <si>
    <t>201807099990000010000000100051170000100000000-1240</t>
  </si>
  <si>
    <t>201807099990000010000000100051170000100000000-138</t>
  </si>
  <si>
    <t>201807099990000010000000100051170000100000000-145</t>
  </si>
  <si>
    <t>201807099990000010000000100051170000100000000-136</t>
  </si>
  <si>
    <t>201807099990000010000000100051170000100000000-1633</t>
  </si>
  <si>
    <t>201807099990000010000000100051170000100000000-20</t>
  </si>
  <si>
    <t>201807099990000010000000100051170000100000000-135</t>
  </si>
  <si>
    <t>ARMIJOS VARGAS RAFAEL EDMUNDO</t>
  </si>
  <si>
    <t>GUERRERO CHAVEZ CESAR FERNANDO</t>
  </si>
  <si>
    <t>DAVALOS SUAREZ JAIME ROBERTO</t>
  </si>
  <si>
    <t>RUBIO IZA EDDY ESTEBAN</t>
  </si>
  <si>
    <t>ANDRADE VALLEJO KATYA PAOLA</t>
  </si>
  <si>
    <t>RAMOS ARMIJOS SANDRA ISABEL</t>
  </si>
  <si>
    <t xml:space="preserve">RUIZ DIAZ IVANOVA DEL CISNE                       </t>
  </si>
  <si>
    <t>SUNTA RUIZ MARCIA CECILIA</t>
  </si>
  <si>
    <t>ALMEIDA SILVA DIEGO ESTEBAN</t>
  </si>
  <si>
    <t xml:space="preserve">GALLEGOS CHAVEZ JUAN PABLO                        </t>
  </si>
  <si>
    <t xml:space="preserve">OCHOA RAMIREZ EDISON NAPOLEON                     </t>
  </si>
  <si>
    <t xml:space="preserve">DUQUE CARRANZA CINTIA TATIANA                     </t>
  </si>
  <si>
    <t>ECHEVERRIA VIVAS MONICA LORENA</t>
  </si>
  <si>
    <t>CHAVEZ PILAPANTA GALO CESAR</t>
  </si>
  <si>
    <t>SUBSECRETARIO DE APOYO AL DESARROLLO SECTOR DEFENSA</t>
  </si>
  <si>
    <t xml:space="preserve">ANALISTA DE SALUD OCUPACIONAL </t>
  </si>
  <si>
    <t>CONDUCTOR</t>
  </si>
  <si>
    <t>(02) 2951-951 / 2983-200 EXTENSIÓN 23145</t>
  </si>
  <si>
    <t>ING. INDIRA PAOLA ASTUDILLO SOLANO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</si>
</sst>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7"/>
      <color theme="10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9"/>
      <color theme="10"/>
      <name val="Arial"/>
      <family val="2"/>
    </font>
    <font>
      <u/>
      <sz val="9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5" tint="0.79998168889431442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43">
    <xf numFmtId="0" fontId="0" fillId="0" borderId="0" xfId="0"/>
    <xf numFmtId="0" fontId="3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4" fillId="4" borderId="0" xfId="0" applyFont="1" applyFill="1" applyAlignment="1">
      <alignment vertical="center"/>
    </xf>
    <xf numFmtId="0" fontId="0" fillId="4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0" fillId="4" borderId="0" xfId="0" applyNumberFormat="1" applyFill="1" applyBorder="1" applyAlignment="1">
      <alignment vertical="center"/>
    </xf>
    <xf numFmtId="0" fontId="0" fillId="4" borderId="0" xfId="0" applyFont="1" applyFill="1" applyAlignment="1">
      <alignment vertical="center"/>
    </xf>
    <xf numFmtId="0" fontId="0" fillId="4" borderId="0" xfId="0" applyFont="1" applyFill="1" applyAlignment="1">
      <alignment vertical="center" wrapText="1"/>
    </xf>
    <xf numFmtId="0" fontId="0" fillId="4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4" fontId="0" fillId="4" borderId="1" xfId="0" applyNumberFormat="1" applyFill="1" applyBorder="1" applyAlignment="1">
      <alignment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vertical="center"/>
    </xf>
    <xf numFmtId="0" fontId="8" fillId="4" borderId="2" xfId="0" applyNumberFormat="1" applyFont="1" applyFill="1" applyBorder="1" applyAlignment="1">
      <alignment vertical="center"/>
    </xf>
    <xf numFmtId="0" fontId="0" fillId="0" borderId="1" xfId="0" applyBorder="1"/>
    <xf numFmtId="4" fontId="0" fillId="0" borderId="1" xfId="0" applyNumberFormat="1" applyBorder="1"/>
    <xf numFmtId="4" fontId="9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1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</cellXfs>
  <cellStyles count="4">
    <cellStyle name="Hipervínculo" xfId="1" builtinId="8"/>
    <cellStyle name="Normal" xfId="0" builtinId="0"/>
    <cellStyle name="Normal 2" xfId="2"/>
    <cellStyle name="Normal 8" xfId="3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anez/AppData/Local/Temp/MF_ESIPREN2_PRO_PROCESOS_DETALLES_POR_RUBRO-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MINA%20TOTAL\N&#211;MINA%202018\HORAS%20EXTRAS\CONSOLIDADO%20HORAS%20EXTRAS%20DE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>
        <row r="6">
          <cell r="C6" t="str">
            <v>ABRIL GUERRERO AIDA MARIA</v>
          </cell>
          <cell r="D6">
            <v>32.17</v>
          </cell>
        </row>
        <row r="7">
          <cell r="C7" t="str">
            <v>ALMEIDA SILVA DIEGO ESTEBAN</v>
          </cell>
          <cell r="D7">
            <v>32.17</v>
          </cell>
        </row>
        <row r="8">
          <cell r="C8" t="str">
            <v>ANDRADE CHAUVIN EDISSON ADOLFO</v>
          </cell>
          <cell r="D8">
            <v>32.17</v>
          </cell>
        </row>
        <row r="9">
          <cell r="C9" t="str">
            <v>ARCOS ARCOS LUIS ERNESTO</v>
          </cell>
          <cell r="D9">
            <v>32.17</v>
          </cell>
        </row>
        <row r="10">
          <cell r="C10" t="str">
            <v>ARCOS PAZMIÑO LENIN FRANKLIN</v>
          </cell>
          <cell r="D10">
            <v>32.17</v>
          </cell>
        </row>
        <row r="11">
          <cell r="C11" t="str">
            <v>ARIAS HERRERA NATALY CORALIA</v>
          </cell>
          <cell r="D11">
            <v>32.17</v>
          </cell>
        </row>
        <row r="12">
          <cell r="C12" t="str">
            <v>ASTUDILLO SOLANO INDIRA PAOLA</v>
          </cell>
          <cell r="D12">
            <v>32.17</v>
          </cell>
        </row>
        <row r="13">
          <cell r="C13" t="str">
            <v>BELTRAN VASQUEZ EDGAR MANUEL</v>
          </cell>
          <cell r="D13">
            <v>32.17</v>
          </cell>
        </row>
        <row r="14">
          <cell r="C14" t="str">
            <v>BOLAÑOS MEZA EUGENIA PATRICIA</v>
          </cell>
          <cell r="D14">
            <v>32.17</v>
          </cell>
        </row>
        <row r="15">
          <cell r="C15" t="str">
            <v>CAISALITIN SANCHEZ SEGUNDO CARLOS</v>
          </cell>
          <cell r="D15">
            <v>32.17</v>
          </cell>
        </row>
        <row r="16">
          <cell r="C16" t="str">
            <v>CARDENAS HIDALGO MARIA ANDREA</v>
          </cell>
          <cell r="D16">
            <v>32.17</v>
          </cell>
        </row>
        <row r="17">
          <cell r="C17" t="str">
            <v>CATOTA FERNANDO PATRICIO</v>
          </cell>
          <cell r="D17">
            <v>32.17</v>
          </cell>
        </row>
        <row r="18">
          <cell r="C18" t="str">
            <v>CAYAMBE CHAQUINGA FRANCISCO JAVIER</v>
          </cell>
          <cell r="D18">
            <v>32.17</v>
          </cell>
        </row>
        <row r="19">
          <cell r="C19" t="str">
            <v>CEDEÑO ENDARA GUADALUPE DEL PILAR</v>
          </cell>
          <cell r="D19">
            <v>32.17</v>
          </cell>
        </row>
        <row r="20">
          <cell r="C20" t="str">
            <v>CEVALLOS BORJA HOLGUER FERNANDO</v>
          </cell>
          <cell r="D20">
            <v>32.17</v>
          </cell>
        </row>
        <row r="21">
          <cell r="C21" t="str">
            <v>CEVALLOS GRANJA DOLORES IVETH</v>
          </cell>
          <cell r="D21">
            <v>32.17</v>
          </cell>
        </row>
        <row r="22">
          <cell r="C22" t="str">
            <v>CONDE LLAMATUMBI LUIS EDUARDO</v>
          </cell>
          <cell r="D22">
            <v>32.17</v>
          </cell>
        </row>
        <row r="23">
          <cell r="C23" t="str">
            <v>CORNEJO MARIN JOSE OSWALDO</v>
          </cell>
          <cell r="D23">
            <v>32.17</v>
          </cell>
        </row>
        <row r="24">
          <cell r="C24" t="str">
            <v>CORNEJO MORA JAIME PATRICIO</v>
          </cell>
          <cell r="D24">
            <v>32.17</v>
          </cell>
        </row>
        <row r="25">
          <cell r="C25" t="str">
            <v>DAVALOS SUAREZ JAIME ROBERTO</v>
          </cell>
          <cell r="D25">
            <v>32.17</v>
          </cell>
        </row>
        <row r="26">
          <cell r="C26" t="str">
            <v>DIAZ ESTEVEZ MARCO NEPTALI</v>
          </cell>
          <cell r="D26">
            <v>32.17</v>
          </cell>
        </row>
        <row r="27">
          <cell r="C27" t="str">
            <v>ESTRELLA GUAMAN MARIO JAVIER</v>
          </cell>
          <cell r="D27">
            <v>32.17</v>
          </cell>
        </row>
        <row r="28">
          <cell r="C28" t="str">
            <v>FIGUEROA ARGUELLO NATALIA ELIZABETH</v>
          </cell>
          <cell r="D28">
            <v>32.17</v>
          </cell>
        </row>
        <row r="29">
          <cell r="C29" t="str">
            <v>FUENMAYOR PAZMIÑO MERCY YOLANDA</v>
          </cell>
          <cell r="D29">
            <v>32.17</v>
          </cell>
        </row>
        <row r="30">
          <cell r="C30" t="str">
            <v>GAIBOR CARVAJAL MARTHA FABIOLA</v>
          </cell>
          <cell r="D30">
            <v>32.17</v>
          </cell>
        </row>
        <row r="31">
          <cell r="C31" t="str">
            <v>GARZON SALGADO ANDREA PAOLA</v>
          </cell>
          <cell r="D31">
            <v>32.17</v>
          </cell>
        </row>
        <row r="32">
          <cell r="C32" t="str">
            <v>GOMEZ GORDILLO DANNY FABIAN</v>
          </cell>
          <cell r="D32">
            <v>32.17</v>
          </cell>
        </row>
        <row r="33">
          <cell r="C33" t="str">
            <v>GORDON ORMAZA BLANCA CECILIA</v>
          </cell>
          <cell r="D33">
            <v>32.17</v>
          </cell>
        </row>
        <row r="34">
          <cell r="C34" t="str">
            <v>GRIJALVA CABRERA MEDARDO REGIS ANTONIO</v>
          </cell>
          <cell r="D34">
            <v>32.17</v>
          </cell>
        </row>
        <row r="35">
          <cell r="C35" t="str">
            <v>GUALOTO GUALOTO PEDRO PABLO</v>
          </cell>
          <cell r="D35">
            <v>32.17</v>
          </cell>
        </row>
        <row r="36">
          <cell r="C36" t="str">
            <v>GUAMAN GOMEZ JUAN GABRIEL</v>
          </cell>
          <cell r="D36">
            <v>32.17</v>
          </cell>
        </row>
        <row r="37">
          <cell r="C37" t="str">
            <v>GUERRERO CHAVEZ CESAR FERNANDO</v>
          </cell>
          <cell r="D37">
            <v>18.23</v>
          </cell>
        </row>
        <row r="38">
          <cell r="C38" t="str">
            <v>GUERRERO RIOS RENE BOLIVAR</v>
          </cell>
          <cell r="D38">
            <v>32.17</v>
          </cell>
        </row>
        <row r="39">
          <cell r="C39" t="str">
            <v>GUZMAN TOASA JEANNETH JUDITH</v>
          </cell>
          <cell r="D39">
            <v>32.17</v>
          </cell>
        </row>
        <row r="40">
          <cell r="C40" t="str">
            <v>HERNANDEZ LUNA MILTON XAVIER</v>
          </cell>
          <cell r="D40">
            <v>32.17</v>
          </cell>
        </row>
        <row r="41">
          <cell r="C41" t="str">
            <v>HURTADO SANTACRUZ ROMMEL BARTOLOME</v>
          </cell>
          <cell r="D41">
            <v>32.17</v>
          </cell>
        </row>
        <row r="42">
          <cell r="C42" t="str">
            <v>JARAMILLO NARANJO CARLOS RAFAEL</v>
          </cell>
          <cell r="D42">
            <v>32.17</v>
          </cell>
        </row>
        <row r="43">
          <cell r="C43" t="str">
            <v>JARAMILLO ROJAS JUAN ANGEL</v>
          </cell>
          <cell r="D43">
            <v>32.17</v>
          </cell>
        </row>
        <row r="44">
          <cell r="C44" t="str">
            <v>JIMENEZ SARANGO SUSANA</v>
          </cell>
          <cell r="D44">
            <v>32.17</v>
          </cell>
        </row>
        <row r="45">
          <cell r="C45" t="str">
            <v>LEMA LIQUINCHANA EDWIN JAVIER</v>
          </cell>
          <cell r="D45">
            <v>32.17</v>
          </cell>
        </row>
        <row r="46">
          <cell r="C46" t="str">
            <v>LEMA SIMBAÑA EDWIN JOVANNY</v>
          </cell>
          <cell r="D46">
            <v>32.17</v>
          </cell>
        </row>
        <row r="47">
          <cell r="C47" t="str">
            <v>LOPEZ DE LA CRUZ VIOLETA JAZMIN</v>
          </cell>
          <cell r="D47">
            <v>32.17</v>
          </cell>
        </row>
        <row r="48">
          <cell r="C48" t="str">
            <v>LUNA SALCEDO WADY EDUARDO</v>
          </cell>
          <cell r="D48">
            <v>32.17</v>
          </cell>
        </row>
        <row r="49">
          <cell r="C49" t="str">
            <v>MEDINA ESCUDERO DANIELA CAROLINA</v>
          </cell>
          <cell r="D49">
            <v>32.17</v>
          </cell>
        </row>
        <row r="50">
          <cell r="C50" t="str">
            <v>MEJIA SOLARTE MAGDALENA CECILIA</v>
          </cell>
          <cell r="D50">
            <v>32.17</v>
          </cell>
        </row>
        <row r="51">
          <cell r="C51" t="str">
            <v>MERCADO VASQUEZ LORENA PAOLA</v>
          </cell>
          <cell r="D51">
            <v>32.17</v>
          </cell>
        </row>
        <row r="52">
          <cell r="C52" t="str">
            <v>MIELES NEVAREZ JOSE LUIS</v>
          </cell>
          <cell r="D52">
            <v>32.17</v>
          </cell>
        </row>
        <row r="53">
          <cell r="C53" t="str">
            <v>MORENO NARANJO ARTURO FERNANDO</v>
          </cell>
          <cell r="D53">
            <v>32.17</v>
          </cell>
        </row>
        <row r="54">
          <cell r="C54" t="str">
            <v>MUSCHETT ZAMBRANO AMANDA MARIA</v>
          </cell>
          <cell r="D54">
            <v>32.17</v>
          </cell>
        </row>
        <row r="55">
          <cell r="C55" t="str">
            <v>NARANJO CHICAIZA LOURDES VERONICA</v>
          </cell>
          <cell r="D55">
            <v>32.17</v>
          </cell>
        </row>
        <row r="56">
          <cell r="C56" t="str">
            <v>NARVAEZ ABAD ROSA MERCEDES</v>
          </cell>
          <cell r="D56">
            <v>32.17</v>
          </cell>
        </row>
        <row r="57">
          <cell r="C57" t="str">
            <v>ORDOÑEZ FLORES NORMA ALEXANDRA</v>
          </cell>
          <cell r="D57">
            <v>32.17</v>
          </cell>
        </row>
        <row r="58">
          <cell r="C58" t="str">
            <v>PADILLA RAMOS GALO EDUARDO</v>
          </cell>
          <cell r="D58">
            <v>32.17</v>
          </cell>
        </row>
        <row r="59">
          <cell r="C59" t="str">
            <v>PAEZ VASQUEZ XAVIER SANTIAGO</v>
          </cell>
          <cell r="D59">
            <v>32.17</v>
          </cell>
        </row>
        <row r="60">
          <cell r="C60" t="str">
            <v>PAREDES FLORES NELSON FERNANDO</v>
          </cell>
          <cell r="D60">
            <v>32.17</v>
          </cell>
        </row>
        <row r="61">
          <cell r="C61" t="str">
            <v>PIEDRA CALDERON ANDRES FERNANDO</v>
          </cell>
          <cell r="D61">
            <v>32.17</v>
          </cell>
        </row>
        <row r="62">
          <cell r="C62" t="str">
            <v>PONCE VELIZ GIOMAR GARDENIA</v>
          </cell>
          <cell r="D62">
            <v>32.17</v>
          </cell>
        </row>
        <row r="63">
          <cell r="C63" t="str">
            <v>PUENTE YAZAN SEGUNDO JESUS</v>
          </cell>
          <cell r="D63">
            <v>32.17</v>
          </cell>
        </row>
        <row r="64">
          <cell r="C64" t="str">
            <v>QUINCHIGUANGO ANALUISA CELIA SORAYA</v>
          </cell>
          <cell r="D64">
            <v>32.17</v>
          </cell>
        </row>
        <row r="65">
          <cell r="C65" t="str">
            <v>QUINCHIGUANGO ANALUISA GABRIELA DE LOS ANGELES</v>
          </cell>
          <cell r="D65">
            <v>32.17</v>
          </cell>
        </row>
        <row r="66">
          <cell r="C66" t="str">
            <v>QUINTANA HERRERA YOLANDA MARIA</v>
          </cell>
          <cell r="D66">
            <v>32.17</v>
          </cell>
        </row>
        <row r="67">
          <cell r="C67" t="str">
            <v>QUIROZ MOYA BYRON IVAN</v>
          </cell>
          <cell r="D67">
            <v>32.17</v>
          </cell>
        </row>
        <row r="68">
          <cell r="C68" t="str">
            <v>RAMOS ARMIJOS SANDRA ISABEL</v>
          </cell>
          <cell r="D68">
            <v>24.66</v>
          </cell>
        </row>
        <row r="69">
          <cell r="C69" t="str">
            <v>ROSERO VELA FREDY GONZALO</v>
          </cell>
          <cell r="D69">
            <v>32.17</v>
          </cell>
        </row>
        <row r="70">
          <cell r="C70" t="str">
            <v>SALGADO JORGE PATRICIO</v>
          </cell>
          <cell r="D70">
            <v>32.17</v>
          </cell>
        </row>
        <row r="71">
          <cell r="C71" t="str">
            <v>SANABRIA SALINAS DIANA CAROLINA</v>
          </cell>
          <cell r="D71">
            <v>32.17</v>
          </cell>
        </row>
        <row r="72">
          <cell r="C72" t="str">
            <v>SILVA COBO SANDRA CELINDA</v>
          </cell>
          <cell r="D72">
            <v>32.17</v>
          </cell>
        </row>
        <row r="73">
          <cell r="C73" t="str">
            <v>SILVA ESPINOSA MAYRA EDILMA</v>
          </cell>
          <cell r="D73">
            <v>32.17</v>
          </cell>
        </row>
        <row r="74">
          <cell r="C74" t="str">
            <v>TOAPANTA TITUAÑA EDISON FABIAN</v>
          </cell>
          <cell r="D74">
            <v>32.17</v>
          </cell>
        </row>
        <row r="75">
          <cell r="C75" t="str">
            <v>TORRES JACOME DORIS XIMENA</v>
          </cell>
          <cell r="D75">
            <v>17.16</v>
          </cell>
        </row>
        <row r="76">
          <cell r="C76" t="str">
            <v>TROYA ALARCON KARINA GISSELA</v>
          </cell>
          <cell r="D76">
            <v>32.17</v>
          </cell>
        </row>
        <row r="77">
          <cell r="C77" t="str">
            <v>TUBON MORALES FAUSTO ANIBAL</v>
          </cell>
          <cell r="D77">
            <v>32.17</v>
          </cell>
        </row>
        <row r="78">
          <cell r="C78" t="str">
            <v>VARGAS LLANOS LOURDES ARACELY</v>
          </cell>
          <cell r="D78">
            <v>32.17</v>
          </cell>
        </row>
        <row r="79">
          <cell r="C79" t="str">
            <v>VAYAS TOALOMBO JOSE FRANCISCO</v>
          </cell>
          <cell r="D79">
            <v>32.17</v>
          </cell>
        </row>
        <row r="80">
          <cell r="C80" t="str">
            <v>VILLALBA ZAMBRANO DAVID ALEJANDRO</v>
          </cell>
          <cell r="D80">
            <v>32.17</v>
          </cell>
        </row>
        <row r="81">
          <cell r="C81" t="str">
            <v>VILLEGAS MORA VIVIANA ALEXANDRA</v>
          </cell>
          <cell r="D81">
            <v>31.71</v>
          </cell>
        </row>
        <row r="82">
          <cell r="C82" t="str">
            <v>ZAMORA PICO LIGIA ELENA</v>
          </cell>
          <cell r="D82">
            <v>32.17</v>
          </cell>
        </row>
        <row r="83">
          <cell r="C83" t="str">
            <v>ZAPATA TOAPANTA CARLA VANESSA</v>
          </cell>
          <cell r="D83">
            <v>32.17</v>
          </cell>
        </row>
        <row r="84">
          <cell r="C84" t="str">
            <v>ÑACATO CAIZA EDUARDO</v>
          </cell>
          <cell r="D84">
            <v>32.17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GO DE TRABAJO"/>
      <sheetName val="LOSEP"/>
      <sheetName val="Hoja1"/>
      <sheetName val="Hoja2"/>
      <sheetName val="CSV SUPLE"/>
      <sheetName val="CSV extras"/>
      <sheetName val="Hoja3"/>
    </sheetNames>
    <sheetDataSet>
      <sheetData sheetId="0">
        <row r="14">
          <cell r="B14" t="str">
            <v>ANRADE ALVAREZ LUIS INOSENCIO</v>
          </cell>
          <cell r="C14">
            <v>1001358736</v>
          </cell>
          <cell r="D14" t="str">
            <v>CONDUCTOR ADMINISTRATIVO</v>
          </cell>
          <cell r="E14">
            <v>596</v>
          </cell>
          <cell r="F14">
            <v>2.48</v>
          </cell>
          <cell r="G14">
            <v>3.72</v>
          </cell>
          <cell r="H14">
            <v>4.96</v>
          </cell>
          <cell r="I14">
            <v>16</v>
          </cell>
          <cell r="J14">
            <v>0</v>
          </cell>
          <cell r="K14">
            <v>0</v>
          </cell>
          <cell r="L14">
            <v>16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59.52</v>
          </cell>
        </row>
        <row r="15">
          <cell r="B15" t="str">
            <v>BELTRAN VASQUEZ EDGAR MANUEL</v>
          </cell>
          <cell r="C15">
            <v>1709137531</v>
          </cell>
          <cell r="D15" t="str">
            <v>CONDUCTOR ADMINISTRATIVO</v>
          </cell>
          <cell r="E15">
            <v>596</v>
          </cell>
          <cell r="F15">
            <v>2.48</v>
          </cell>
          <cell r="G15">
            <v>3.72</v>
          </cell>
          <cell r="H15">
            <v>4.96</v>
          </cell>
          <cell r="I15">
            <v>48</v>
          </cell>
          <cell r="J15">
            <v>0</v>
          </cell>
          <cell r="K15">
            <v>0</v>
          </cell>
          <cell r="L15">
            <v>48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178.56</v>
          </cell>
        </row>
        <row r="16">
          <cell r="B16" t="str">
            <v>CAISALITIN CASA CARLOS MANUEL</v>
          </cell>
          <cell r="C16">
            <v>1714949367</v>
          </cell>
          <cell r="D16" t="str">
            <v>ELECTRICISTA</v>
          </cell>
          <cell r="E16">
            <v>675</v>
          </cell>
          <cell r="F16">
            <v>2.81</v>
          </cell>
          <cell r="G16">
            <v>4.22</v>
          </cell>
          <cell r="H16">
            <v>5.62</v>
          </cell>
          <cell r="I16">
            <v>1</v>
          </cell>
          <cell r="J16">
            <v>8</v>
          </cell>
          <cell r="K16">
            <v>0.13</v>
          </cell>
          <cell r="L16">
            <v>1.1299999999999999</v>
          </cell>
          <cell r="M16">
            <v>30</v>
          </cell>
          <cell r="N16">
            <v>41</v>
          </cell>
          <cell r="O16">
            <v>0.68</v>
          </cell>
          <cell r="P16">
            <v>30.68</v>
          </cell>
          <cell r="Q16">
            <v>177.19</v>
          </cell>
        </row>
        <row r="17">
          <cell r="B17" t="str">
            <v>DAQUILEMA COCHA ALONSO JAVIER</v>
          </cell>
          <cell r="C17">
            <v>604801241</v>
          </cell>
          <cell r="D17" t="str">
            <v>PINTOR</v>
          </cell>
          <cell r="E17">
            <v>578</v>
          </cell>
          <cell r="F17">
            <v>2.41</v>
          </cell>
          <cell r="G17">
            <v>3.62</v>
          </cell>
          <cell r="H17">
            <v>4.82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14</v>
          </cell>
          <cell r="N17">
            <v>15</v>
          </cell>
          <cell r="O17">
            <v>0.25</v>
          </cell>
          <cell r="P17">
            <v>14.25</v>
          </cell>
          <cell r="Q17">
            <v>68.69</v>
          </cell>
        </row>
        <row r="18">
          <cell r="B18" t="str">
            <v>DARQUEA SANCHEZ JOSE ALVARO</v>
          </cell>
          <cell r="C18">
            <v>702313669</v>
          </cell>
          <cell r="D18" t="str">
            <v>CONDUCTOR ADMINISTRATIVO</v>
          </cell>
          <cell r="E18">
            <v>566</v>
          </cell>
          <cell r="F18">
            <v>2.36</v>
          </cell>
          <cell r="G18">
            <v>3.54</v>
          </cell>
          <cell r="H18">
            <v>4.72</v>
          </cell>
          <cell r="I18">
            <v>48</v>
          </cell>
          <cell r="J18">
            <v>0</v>
          </cell>
          <cell r="K18">
            <v>0</v>
          </cell>
          <cell r="L18">
            <v>48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169.92</v>
          </cell>
        </row>
        <row r="19">
          <cell r="B19" t="str">
            <v>DEFAZ ALMACHI MARCO ANTONIO</v>
          </cell>
          <cell r="C19">
            <v>501949960</v>
          </cell>
          <cell r="D19" t="str">
            <v>CONDUCTOR ADMINISTRATIVO</v>
          </cell>
          <cell r="E19">
            <v>596</v>
          </cell>
          <cell r="F19">
            <v>2.48</v>
          </cell>
          <cell r="G19">
            <v>3.72</v>
          </cell>
          <cell r="H19">
            <v>4.96</v>
          </cell>
          <cell r="I19">
            <v>48</v>
          </cell>
          <cell r="J19">
            <v>0</v>
          </cell>
          <cell r="K19">
            <v>0</v>
          </cell>
          <cell r="L19">
            <v>48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178.56</v>
          </cell>
        </row>
        <row r="20">
          <cell r="B20" t="str">
            <v>ESPINOZA PINEDA DENNYS EDUARDO</v>
          </cell>
          <cell r="C20">
            <v>922537329</v>
          </cell>
          <cell r="D20" t="str">
            <v>TÉCNICO INTEGRAL</v>
          </cell>
          <cell r="E20">
            <v>826</v>
          </cell>
          <cell r="F20">
            <v>3.44</v>
          </cell>
          <cell r="G20">
            <v>5.16</v>
          </cell>
          <cell r="H20">
            <v>6.88</v>
          </cell>
          <cell r="I20">
            <v>11</v>
          </cell>
          <cell r="J20">
            <v>59</v>
          </cell>
          <cell r="K20">
            <v>0.98</v>
          </cell>
          <cell r="L20">
            <v>11.98</v>
          </cell>
          <cell r="M20">
            <v>8</v>
          </cell>
          <cell r="N20">
            <v>50</v>
          </cell>
          <cell r="O20">
            <v>0.83</v>
          </cell>
          <cell r="P20">
            <v>8.83</v>
          </cell>
          <cell r="Q20">
            <v>122.57</v>
          </cell>
        </row>
        <row r="21">
          <cell r="B21" t="str">
            <v>GUALOTO GUALOTO PEDRO PABLO</v>
          </cell>
          <cell r="C21">
            <v>1710962679</v>
          </cell>
          <cell r="D21" t="str">
            <v>JARDINERO</v>
          </cell>
          <cell r="E21">
            <v>585</v>
          </cell>
          <cell r="F21">
            <v>2.44</v>
          </cell>
          <cell r="G21">
            <v>3.66</v>
          </cell>
          <cell r="H21">
            <v>4.88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48</v>
          </cell>
          <cell r="N21">
            <v>0</v>
          </cell>
          <cell r="O21">
            <v>0</v>
          </cell>
          <cell r="P21">
            <v>48</v>
          </cell>
          <cell r="Q21">
            <v>234.24</v>
          </cell>
        </row>
        <row r="22">
          <cell r="B22" t="str">
            <v>LEMA SIMBAÑA EDWIN JOVANNY</v>
          </cell>
          <cell r="C22">
            <v>1710855899</v>
          </cell>
          <cell r="D22" t="str">
            <v>CARPINTERO</v>
          </cell>
          <cell r="E22">
            <v>585</v>
          </cell>
          <cell r="F22">
            <v>2.44</v>
          </cell>
          <cell r="G22">
            <v>3.66</v>
          </cell>
          <cell r="H22">
            <v>4.88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21</v>
          </cell>
          <cell r="N22">
            <v>51</v>
          </cell>
          <cell r="O22">
            <v>0.85</v>
          </cell>
          <cell r="P22">
            <v>21.85</v>
          </cell>
          <cell r="Q22">
            <v>106.63</v>
          </cell>
        </row>
        <row r="23">
          <cell r="B23" t="str">
            <v>MUÑOZ CANENCIA ERNESTO FIDEL</v>
          </cell>
          <cell r="C23">
            <v>1711096485</v>
          </cell>
          <cell r="D23" t="str">
            <v>CONDUCTOR ADMINISTRATIVO</v>
          </cell>
          <cell r="E23">
            <v>596</v>
          </cell>
          <cell r="F23">
            <v>2.48</v>
          </cell>
          <cell r="G23">
            <v>3.72</v>
          </cell>
          <cell r="H23">
            <v>4.96</v>
          </cell>
          <cell r="I23">
            <v>17</v>
          </cell>
          <cell r="J23">
            <v>45</v>
          </cell>
          <cell r="K23">
            <v>0.75</v>
          </cell>
          <cell r="L23">
            <v>17.75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66.03</v>
          </cell>
        </row>
        <row r="24">
          <cell r="B24" t="str">
            <v>OJEDA LANZAZURI MARCELO JOVANNY</v>
          </cell>
          <cell r="C24">
            <v>1500365695</v>
          </cell>
          <cell r="D24" t="str">
            <v>CONDUCTOR ADMINISTRATIVO</v>
          </cell>
          <cell r="E24">
            <v>596</v>
          </cell>
          <cell r="F24">
            <v>2.48</v>
          </cell>
          <cell r="G24">
            <v>3.72</v>
          </cell>
          <cell r="H24">
            <v>4.96</v>
          </cell>
          <cell r="I24">
            <v>48</v>
          </cell>
          <cell r="J24">
            <v>0</v>
          </cell>
          <cell r="K24">
            <v>0</v>
          </cell>
          <cell r="L24">
            <v>48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178.56</v>
          </cell>
        </row>
        <row r="25">
          <cell r="B25" t="str">
            <v>ORTEGA SALAS GABRIELA ALEJANDRA</v>
          </cell>
          <cell r="C25">
            <v>1716397383</v>
          </cell>
          <cell r="D25" t="str">
            <v>TÉCNICO INTEGRAL</v>
          </cell>
          <cell r="E25">
            <v>826</v>
          </cell>
          <cell r="F25">
            <v>3.44</v>
          </cell>
          <cell r="G25">
            <v>5.16</v>
          </cell>
          <cell r="H25">
            <v>6.88</v>
          </cell>
          <cell r="I25">
            <v>13</v>
          </cell>
          <cell r="J25">
            <v>2</v>
          </cell>
          <cell r="K25">
            <v>0.03</v>
          </cell>
          <cell r="L25">
            <v>13.03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67.23</v>
          </cell>
        </row>
        <row r="26">
          <cell r="B26" t="str">
            <v>PADILLA RAMOS MIGUEL ANGEL</v>
          </cell>
          <cell r="C26">
            <v>1715385967</v>
          </cell>
          <cell r="D26" t="str">
            <v>CONDUCTOR ADMINISTRATIVO</v>
          </cell>
          <cell r="E26">
            <v>566</v>
          </cell>
          <cell r="F26">
            <v>2.36</v>
          </cell>
          <cell r="G26">
            <v>3.54</v>
          </cell>
          <cell r="H26">
            <v>4.72</v>
          </cell>
          <cell r="I26">
            <v>48</v>
          </cell>
          <cell r="J26">
            <v>0</v>
          </cell>
          <cell r="K26">
            <v>0</v>
          </cell>
          <cell r="L26">
            <v>48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169.92</v>
          </cell>
        </row>
        <row r="27">
          <cell r="B27" t="str">
            <v>PERALTA QUINTANA MARCO ANTONIO</v>
          </cell>
          <cell r="C27">
            <v>1713376265</v>
          </cell>
          <cell r="D27" t="str">
            <v>CONDUCTOR ADMINISTRATIVO</v>
          </cell>
          <cell r="E27">
            <v>566</v>
          </cell>
          <cell r="F27">
            <v>2.36</v>
          </cell>
          <cell r="G27">
            <v>3.54</v>
          </cell>
          <cell r="H27">
            <v>4.72</v>
          </cell>
          <cell r="I27">
            <v>43</v>
          </cell>
          <cell r="J27">
            <v>0</v>
          </cell>
          <cell r="K27">
            <v>0</v>
          </cell>
          <cell r="L27">
            <v>43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152.22</v>
          </cell>
        </row>
        <row r="28">
          <cell r="B28" t="str">
            <v>PILCO ALLAUCA WASHINGTON IVAN</v>
          </cell>
          <cell r="C28">
            <v>602004053</v>
          </cell>
          <cell r="D28" t="str">
            <v>SALONERO</v>
          </cell>
          <cell r="E28">
            <v>585</v>
          </cell>
          <cell r="F28">
            <v>2.44</v>
          </cell>
          <cell r="G28">
            <v>3.66</v>
          </cell>
          <cell r="H28">
            <v>4.88</v>
          </cell>
          <cell r="I28">
            <v>29</v>
          </cell>
          <cell r="J28">
            <v>36</v>
          </cell>
          <cell r="K28">
            <v>0.6</v>
          </cell>
          <cell r="L28">
            <v>29.6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108.34</v>
          </cell>
        </row>
        <row r="29">
          <cell r="B29" t="str">
            <v>PUENTE YAZAN SEGUNDO JESUS</v>
          </cell>
          <cell r="C29">
            <v>1709994758</v>
          </cell>
          <cell r="D29" t="str">
            <v>SALONERO</v>
          </cell>
          <cell r="E29">
            <v>585</v>
          </cell>
          <cell r="F29">
            <v>2.44</v>
          </cell>
          <cell r="G29">
            <v>3.66</v>
          </cell>
          <cell r="H29">
            <v>4.88</v>
          </cell>
          <cell r="I29">
            <v>39</v>
          </cell>
          <cell r="J29">
            <v>54</v>
          </cell>
          <cell r="K29">
            <v>0.9</v>
          </cell>
          <cell r="L29">
            <v>39.9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146.03</v>
          </cell>
        </row>
        <row r="30">
          <cell r="B30" t="str">
            <v>QUIJANO ARTEAGA RUTH VERÓNICA</v>
          </cell>
          <cell r="C30">
            <v>1717941981</v>
          </cell>
          <cell r="D30" t="str">
            <v>TÉCNICO INTEGRAL</v>
          </cell>
          <cell r="E30">
            <v>826</v>
          </cell>
          <cell r="F30">
            <v>3.44</v>
          </cell>
          <cell r="G30">
            <v>5.16</v>
          </cell>
          <cell r="H30">
            <v>6.88</v>
          </cell>
          <cell r="I30">
            <v>1</v>
          </cell>
          <cell r="J30">
            <v>37</v>
          </cell>
          <cell r="K30">
            <v>0.62</v>
          </cell>
          <cell r="L30">
            <v>1.62</v>
          </cell>
          <cell r="M30">
            <v>20</v>
          </cell>
          <cell r="N30">
            <v>2</v>
          </cell>
          <cell r="O30">
            <v>0.03</v>
          </cell>
          <cell r="P30">
            <v>20.03</v>
          </cell>
          <cell r="Q30">
            <v>146.17000000000002</v>
          </cell>
        </row>
        <row r="31">
          <cell r="B31" t="str">
            <v>QUISHPE JORGE ANIBAL</v>
          </cell>
          <cell r="C31">
            <v>1705104162</v>
          </cell>
          <cell r="D31" t="str">
            <v>CONDUCTOR ADMINISTRATIVO</v>
          </cell>
          <cell r="E31">
            <v>675</v>
          </cell>
          <cell r="F31">
            <v>2.81</v>
          </cell>
          <cell r="G31">
            <v>4.22</v>
          </cell>
          <cell r="H31">
            <v>5.62</v>
          </cell>
          <cell r="I31">
            <v>48</v>
          </cell>
          <cell r="J31">
            <v>0</v>
          </cell>
          <cell r="K31">
            <v>0</v>
          </cell>
          <cell r="L31">
            <v>48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202.56</v>
          </cell>
        </row>
        <row r="32">
          <cell r="B32" t="str">
            <v>RAMIREZ VARGAS DIANA VERÓNICA</v>
          </cell>
          <cell r="C32">
            <v>1720753050</v>
          </cell>
          <cell r="D32" t="str">
            <v>TÉCNICO INTEGRAL</v>
          </cell>
          <cell r="E32">
            <v>826</v>
          </cell>
          <cell r="F32">
            <v>3.44</v>
          </cell>
          <cell r="G32">
            <v>5.16</v>
          </cell>
          <cell r="H32">
            <v>6.88</v>
          </cell>
          <cell r="I32">
            <v>7</v>
          </cell>
          <cell r="J32">
            <v>50</v>
          </cell>
          <cell r="K32">
            <v>0.83</v>
          </cell>
          <cell r="L32">
            <v>7.83</v>
          </cell>
          <cell r="M32">
            <v>17</v>
          </cell>
          <cell r="N32">
            <v>24</v>
          </cell>
          <cell r="O32">
            <v>0.4</v>
          </cell>
          <cell r="P32">
            <v>17.399999999999999</v>
          </cell>
          <cell r="Q32">
            <v>160.10999999999999</v>
          </cell>
        </row>
        <row r="33">
          <cell r="B33" t="str">
            <v>ROSERO ALMEIDA DANILO MARCELO</v>
          </cell>
          <cell r="C33">
            <v>1710246743</v>
          </cell>
          <cell r="D33" t="str">
            <v>CONDUCTOR ADMINISTRATIVO</v>
          </cell>
          <cell r="E33">
            <v>566</v>
          </cell>
          <cell r="F33">
            <v>2.36</v>
          </cell>
          <cell r="G33">
            <v>3.54</v>
          </cell>
          <cell r="H33">
            <v>4.72</v>
          </cell>
          <cell r="I33">
            <v>36</v>
          </cell>
          <cell r="J33">
            <v>0</v>
          </cell>
          <cell r="K33">
            <v>0</v>
          </cell>
          <cell r="L33">
            <v>36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127.44</v>
          </cell>
        </row>
        <row r="34">
          <cell r="B34" t="str">
            <v>SANCHEZ BENAVIDES LUIS ALEJANDRO</v>
          </cell>
          <cell r="C34">
            <v>1711607927</v>
          </cell>
          <cell r="D34" t="str">
            <v>LUBRICADOR</v>
          </cell>
          <cell r="E34">
            <v>585</v>
          </cell>
          <cell r="F34">
            <v>2.44</v>
          </cell>
          <cell r="G34">
            <v>3.66</v>
          </cell>
          <cell r="H34">
            <v>4.88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27</v>
          </cell>
          <cell r="N34">
            <v>31</v>
          </cell>
          <cell r="O34">
            <v>0.52</v>
          </cell>
          <cell r="P34">
            <v>27.52</v>
          </cell>
          <cell r="Q34">
            <v>134.30000000000001</v>
          </cell>
        </row>
        <row r="35">
          <cell r="B35" t="str">
            <v>TOAPANTA CHASI DIEGO PAUL</v>
          </cell>
          <cell r="C35">
            <v>501910384</v>
          </cell>
          <cell r="D35" t="str">
            <v>MENSAJERO</v>
          </cell>
          <cell r="E35">
            <v>531</v>
          </cell>
          <cell r="F35">
            <v>2.21</v>
          </cell>
          <cell r="G35">
            <v>3.32</v>
          </cell>
          <cell r="H35">
            <v>4.42</v>
          </cell>
          <cell r="I35">
            <v>32</v>
          </cell>
          <cell r="J35">
            <v>57</v>
          </cell>
          <cell r="K35">
            <v>0.95</v>
          </cell>
          <cell r="L35">
            <v>32.950000000000003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109.39</v>
          </cell>
        </row>
        <row r="36">
          <cell r="B36" t="str">
            <v>TOAPANTA TITUAÑA EDISON FABIAN</v>
          </cell>
          <cell r="C36">
            <v>1803970985</v>
          </cell>
          <cell r="D36" t="str">
            <v>PINTOR</v>
          </cell>
          <cell r="E36">
            <v>578</v>
          </cell>
          <cell r="F36">
            <v>2.41</v>
          </cell>
          <cell r="G36">
            <v>3.62</v>
          </cell>
          <cell r="H36">
            <v>4.82</v>
          </cell>
          <cell r="I36">
            <v>1</v>
          </cell>
          <cell r="J36">
            <v>50</v>
          </cell>
          <cell r="K36">
            <v>0.83</v>
          </cell>
          <cell r="L36">
            <v>1.83</v>
          </cell>
          <cell r="M36">
            <v>30</v>
          </cell>
          <cell r="N36">
            <v>25</v>
          </cell>
          <cell r="O36">
            <v>0.42</v>
          </cell>
          <cell r="P36">
            <v>30.42</v>
          </cell>
          <cell r="Q36">
            <v>153.24</v>
          </cell>
        </row>
        <row r="37">
          <cell r="B37" t="str">
            <v>TOAPANTA TOSCANO DARWIN DAVID</v>
          </cell>
          <cell r="C37">
            <v>1718898875</v>
          </cell>
          <cell r="D37" t="str">
            <v>JARDINERO</v>
          </cell>
          <cell r="E37">
            <v>561</v>
          </cell>
          <cell r="F37">
            <v>2.34</v>
          </cell>
          <cell r="G37">
            <v>3.51</v>
          </cell>
          <cell r="H37">
            <v>4.68</v>
          </cell>
          <cell r="I37">
            <v>1</v>
          </cell>
          <cell r="J37">
            <v>9</v>
          </cell>
          <cell r="K37">
            <v>0.15</v>
          </cell>
          <cell r="L37">
            <v>1.1499999999999999</v>
          </cell>
          <cell r="M37">
            <v>23</v>
          </cell>
          <cell r="N37">
            <v>22</v>
          </cell>
          <cell r="O37">
            <v>0.37</v>
          </cell>
          <cell r="P37">
            <v>23.37</v>
          </cell>
          <cell r="Q37">
            <v>113.41000000000001</v>
          </cell>
        </row>
        <row r="38">
          <cell r="B38" t="str">
            <v>TUBON MORALES FAUSTO ANIBAL</v>
          </cell>
          <cell r="C38">
            <v>1713917217</v>
          </cell>
          <cell r="D38" t="str">
            <v>AUXILIAR DE MANTENIMIENTO</v>
          </cell>
          <cell r="E38">
            <v>585</v>
          </cell>
          <cell r="F38">
            <v>2.44</v>
          </cell>
          <cell r="G38">
            <v>3.66</v>
          </cell>
          <cell r="H38">
            <v>4.88</v>
          </cell>
          <cell r="I38">
            <v>1</v>
          </cell>
          <cell r="J38">
            <v>50</v>
          </cell>
          <cell r="K38">
            <v>0.83</v>
          </cell>
          <cell r="L38">
            <v>1.83</v>
          </cell>
          <cell r="M38">
            <v>48</v>
          </cell>
          <cell r="N38">
            <v>0</v>
          </cell>
          <cell r="O38">
            <v>0</v>
          </cell>
          <cell r="P38">
            <v>48</v>
          </cell>
          <cell r="Q38">
            <v>240.94</v>
          </cell>
        </row>
        <row r="39">
          <cell r="B39" t="str">
            <v>VAYAS TOALOMBO JOSE FRANCISCO</v>
          </cell>
          <cell r="C39">
            <v>1801921139</v>
          </cell>
          <cell r="D39" t="str">
            <v>GASFITERO</v>
          </cell>
          <cell r="E39">
            <v>548</v>
          </cell>
          <cell r="F39">
            <v>2.2799999999999998</v>
          </cell>
          <cell r="G39">
            <v>3.42</v>
          </cell>
          <cell r="H39">
            <v>4.5599999999999996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37</v>
          </cell>
          <cell r="N39">
            <v>10</v>
          </cell>
          <cell r="O39">
            <v>0.17</v>
          </cell>
          <cell r="P39">
            <v>37.17</v>
          </cell>
          <cell r="Q39">
            <v>169.5</v>
          </cell>
        </row>
        <row r="40">
          <cell r="B40" t="str">
            <v>ZAMBRANO REVELO DAVID ALEJANDRO</v>
          </cell>
          <cell r="C40">
            <v>1711858769</v>
          </cell>
          <cell r="D40" t="str">
            <v>TÉCNICO INTEGRAL</v>
          </cell>
          <cell r="E40">
            <v>826</v>
          </cell>
          <cell r="F40">
            <v>3.44</v>
          </cell>
          <cell r="G40">
            <v>5.16</v>
          </cell>
          <cell r="H40">
            <v>6.88</v>
          </cell>
          <cell r="I40">
            <v>5</v>
          </cell>
          <cell r="J40">
            <v>1</v>
          </cell>
          <cell r="K40">
            <v>0.02</v>
          </cell>
          <cell r="L40">
            <v>5.0199999999999996</v>
          </cell>
          <cell r="M40">
            <v>7</v>
          </cell>
          <cell r="N40">
            <v>8</v>
          </cell>
          <cell r="O40">
            <v>0.13</v>
          </cell>
          <cell r="P40">
            <v>7.13</v>
          </cell>
          <cell r="Q40">
            <v>74.949999999999989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astudillo@miden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16"/>
  <sheetViews>
    <sheetView tabSelected="1" topLeftCell="F307" zoomScale="120" zoomScaleNormal="120" workbookViewId="0">
      <selection activeCell="A313" sqref="A313:I313"/>
    </sheetView>
  </sheetViews>
  <sheetFormatPr baseColWidth="10" defaultRowHeight="15" x14ac:dyDescent="0.25"/>
  <cols>
    <col min="1" max="1" width="9" style="15" bestFit="1" customWidth="1"/>
    <col min="2" max="2" width="37.7109375" style="15" customWidth="1"/>
    <col min="3" max="3" width="46" style="16" customWidth="1"/>
    <col min="4" max="4" width="38.5703125" style="15" customWidth="1"/>
    <col min="5" max="5" width="56.7109375" style="15" customWidth="1"/>
    <col min="6" max="6" width="50.42578125" style="17" customWidth="1"/>
    <col min="7" max="7" width="16.7109375" style="15" customWidth="1"/>
    <col min="8" max="8" width="15.140625" style="15" customWidth="1"/>
    <col min="9" max="9" width="11.28515625" style="15" customWidth="1"/>
    <col min="10" max="10" width="12.85546875" style="15" customWidth="1"/>
    <col min="11" max="11" width="19" style="15" customWidth="1"/>
    <col min="12" max="12" width="18.7109375" style="15" bestFit="1" customWidth="1"/>
    <col min="13" max="13" width="19" style="15" customWidth="1"/>
    <col min="14" max="14" width="4.140625" style="4" customWidth="1"/>
    <col min="15" max="36" width="11.42578125" style="4"/>
    <col min="37" max="16384" width="11.42578125" style="5"/>
  </cols>
  <sheetData>
    <row r="1" spans="1:16" ht="32.25" customHeight="1" x14ac:dyDescent="0.25">
      <c r="A1" s="30" t="s">
        <v>126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ht="37.5" customHeight="1" x14ac:dyDescent="0.25">
      <c r="A2" s="30" t="s">
        <v>127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6" ht="30" customHeight="1" x14ac:dyDescent="0.25">
      <c r="A3" s="32" t="s">
        <v>2</v>
      </c>
      <c r="B3" s="32"/>
      <c r="C3" s="32"/>
      <c r="D3" s="32"/>
      <c r="E3" s="32"/>
      <c r="F3" s="32"/>
      <c r="G3" s="32"/>
      <c r="H3" s="32"/>
      <c r="I3" s="31" t="s">
        <v>3</v>
      </c>
      <c r="J3" s="31"/>
      <c r="K3" s="31"/>
      <c r="L3" s="31"/>
      <c r="M3" s="31"/>
    </row>
    <row r="4" spans="1:16" s="6" customFormat="1" ht="63" x14ac:dyDescent="0.25">
      <c r="A4" s="3" t="s">
        <v>1</v>
      </c>
      <c r="B4" s="3" t="s">
        <v>9</v>
      </c>
      <c r="C4" s="3" t="s">
        <v>8</v>
      </c>
      <c r="D4" s="3" t="s">
        <v>128</v>
      </c>
      <c r="E4" s="3" t="s">
        <v>129</v>
      </c>
      <c r="F4" s="3" t="s">
        <v>130</v>
      </c>
      <c r="G4" s="3" t="s">
        <v>131</v>
      </c>
      <c r="H4" s="3" t="s">
        <v>132</v>
      </c>
      <c r="I4" s="3" t="s">
        <v>133</v>
      </c>
      <c r="J4" s="3" t="s">
        <v>134</v>
      </c>
      <c r="K4" s="3" t="s">
        <v>4</v>
      </c>
      <c r="L4" s="3" t="s">
        <v>5</v>
      </c>
      <c r="M4" s="3" t="s">
        <v>6</v>
      </c>
    </row>
    <row r="5" spans="1:16" s="4" customFormat="1" ht="31.5" customHeight="1" x14ac:dyDescent="0.25">
      <c r="A5" s="23">
        <v>1</v>
      </c>
      <c r="B5" s="26" t="s">
        <v>142</v>
      </c>
      <c r="C5" s="26" t="s">
        <v>624</v>
      </c>
      <c r="D5" s="24" t="s">
        <v>10</v>
      </c>
      <c r="E5" s="23" t="s">
        <v>808</v>
      </c>
      <c r="F5" s="26" t="s">
        <v>569</v>
      </c>
      <c r="G5" s="27">
        <v>1676</v>
      </c>
      <c r="H5" s="28">
        <f>G5*12</f>
        <v>20112</v>
      </c>
      <c r="I5" s="28">
        <v>139.66999999999999</v>
      </c>
      <c r="J5" s="28">
        <f>VLOOKUP(B5,[1]Report!$C$6:$D$84,2,FALSE)</f>
        <v>32.17</v>
      </c>
      <c r="K5" s="28">
        <v>0</v>
      </c>
      <c r="L5" s="28">
        <v>0</v>
      </c>
      <c r="M5" s="28">
        <f>+L5+K5+J5+I5</f>
        <v>171.83999999999997</v>
      </c>
      <c r="N5" s="8"/>
      <c r="O5" s="9"/>
      <c r="P5" s="7"/>
    </row>
    <row r="6" spans="1:16" s="4" customFormat="1" ht="31.5" customHeight="1" x14ac:dyDescent="0.25">
      <c r="A6" s="23">
        <v>2</v>
      </c>
      <c r="B6" s="26" t="s">
        <v>11</v>
      </c>
      <c r="C6" s="26" t="s">
        <v>625</v>
      </c>
      <c r="D6" s="24" t="s">
        <v>10</v>
      </c>
      <c r="E6" s="23" t="s">
        <v>375</v>
      </c>
      <c r="F6" s="26" t="s">
        <v>565</v>
      </c>
      <c r="G6" s="27">
        <v>1198.1400000000001</v>
      </c>
      <c r="H6" s="28">
        <f t="shared" ref="H6:H69" si="0">G6*12</f>
        <v>14377.68</v>
      </c>
      <c r="I6" s="28">
        <v>0</v>
      </c>
      <c r="J6" s="28">
        <v>0</v>
      </c>
      <c r="K6" s="28">
        <v>0</v>
      </c>
      <c r="L6" s="28">
        <v>0</v>
      </c>
      <c r="M6" s="28">
        <f t="shared" ref="M6:M69" si="1">+L6+K6+J6+I6</f>
        <v>0</v>
      </c>
      <c r="N6" s="8"/>
      <c r="O6" s="9"/>
      <c r="P6" s="7"/>
    </row>
    <row r="7" spans="1:16" s="4" customFormat="1" ht="31.5" customHeight="1" x14ac:dyDescent="0.25">
      <c r="A7" s="23">
        <v>3</v>
      </c>
      <c r="B7" s="26" t="s">
        <v>143</v>
      </c>
      <c r="C7" s="26" t="s">
        <v>626</v>
      </c>
      <c r="D7" s="24" t="s">
        <v>10</v>
      </c>
      <c r="E7" s="23" t="s">
        <v>418</v>
      </c>
      <c r="F7" s="26" t="s">
        <v>568</v>
      </c>
      <c r="G7" s="27">
        <v>1412</v>
      </c>
      <c r="H7" s="28">
        <f t="shared" si="0"/>
        <v>16944</v>
      </c>
      <c r="I7" s="28">
        <v>0</v>
      </c>
      <c r="J7" s="28">
        <v>0</v>
      </c>
      <c r="K7" s="28">
        <v>0</v>
      </c>
      <c r="L7" s="28">
        <v>0</v>
      </c>
      <c r="M7" s="28">
        <f t="shared" si="1"/>
        <v>0</v>
      </c>
      <c r="N7" s="8"/>
      <c r="O7" s="9"/>
      <c r="P7" s="7"/>
    </row>
    <row r="8" spans="1:16" s="4" customFormat="1" ht="31.5" customHeight="1" x14ac:dyDescent="0.25">
      <c r="A8" s="23">
        <v>4</v>
      </c>
      <c r="B8" s="26" t="s">
        <v>12</v>
      </c>
      <c r="C8" s="26" t="s">
        <v>627</v>
      </c>
      <c r="D8" s="24" t="s">
        <v>10</v>
      </c>
      <c r="E8" s="23" t="s">
        <v>376</v>
      </c>
      <c r="F8" s="26" t="s">
        <v>567</v>
      </c>
      <c r="G8" s="27">
        <v>1212</v>
      </c>
      <c r="H8" s="28">
        <f t="shared" si="0"/>
        <v>14544</v>
      </c>
      <c r="I8" s="28">
        <v>0</v>
      </c>
      <c r="J8" s="28">
        <v>0</v>
      </c>
      <c r="K8" s="28">
        <v>0</v>
      </c>
      <c r="L8" s="28">
        <v>0</v>
      </c>
      <c r="M8" s="28">
        <f t="shared" si="1"/>
        <v>0</v>
      </c>
      <c r="N8" s="8"/>
      <c r="O8" s="9"/>
      <c r="P8" s="7"/>
    </row>
    <row r="9" spans="1:16" s="4" customFormat="1" ht="31.5" customHeight="1" x14ac:dyDescent="0.25">
      <c r="A9" s="23">
        <v>5</v>
      </c>
      <c r="B9" s="26" t="s">
        <v>144</v>
      </c>
      <c r="C9" s="26" t="s">
        <v>628</v>
      </c>
      <c r="D9" s="24" t="s">
        <v>10</v>
      </c>
      <c r="E9" s="23" t="s">
        <v>305</v>
      </c>
      <c r="F9" s="26" t="s">
        <v>554</v>
      </c>
      <c r="G9" s="27">
        <v>2368</v>
      </c>
      <c r="H9" s="28">
        <f t="shared" si="0"/>
        <v>28416</v>
      </c>
      <c r="I9" s="28">
        <v>0</v>
      </c>
      <c r="J9" s="28">
        <v>0</v>
      </c>
      <c r="K9" s="28">
        <v>0</v>
      </c>
      <c r="L9" s="28">
        <v>0</v>
      </c>
      <c r="M9" s="28">
        <f t="shared" si="1"/>
        <v>0</v>
      </c>
      <c r="N9" s="8"/>
      <c r="O9" s="9"/>
      <c r="P9" s="7"/>
    </row>
    <row r="10" spans="1:16" s="4" customFormat="1" ht="31.5" customHeight="1" x14ac:dyDescent="0.25">
      <c r="A10" s="23">
        <v>6</v>
      </c>
      <c r="B10" s="26" t="s">
        <v>13</v>
      </c>
      <c r="C10" s="26" t="s">
        <v>629</v>
      </c>
      <c r="D10" s="24" t="s">
        <v>10</v>
      </c>
      <c r="E10" s="23" t="s">
        <v>329</v>
      </c>
      <c r="F10" s="26" t="s">
        <v>560</v>
      </c>
      <c r="G10" s="26">
        <v>622</v>
      </c>
      <c r="H10" s="28">
        <f t="shared" si="0"/>
        <v>7464</v>
      </c>
      <c r="I10" s="28">
        <v>0</v>
      </c>
      <c r="J10" s="28">
        <v>0</v>
      </c>
      <c r="K10" s="28">
        <v>0</v>
      </c>
      <c r="L10" s="28">
        <v>0</v>
      </c>
      <c r="M10" s="28">
        <f t="shared" si="1"/>
        <v>0</v>
      </c>
      <c r="N10" s="8"/>
      <c r="O10" s="9"/>
      <c r="P10" s="7"/>
    </row>
    <row r="11" spans="1:16" s="4" customFormat="1" ht="31.5" customHeight="1" x14ac:dyDescent="0.25">
      <c r="A11" s="23">
        <v>7</v>
      </c>
      <c r="B11" s="26" t="s">
        <v>275</v>
      </c>
      <c r="C11" s="26" t="s">
        <v>630</v>
      </c>
      <c r="D11" s="24" t="s">
        <v>10</v>
      </c>
      <c r="E11" s="23" t="s">
        <v>331</v>
      </c>
      <c r="F11" s="26" t="s">
        <v>560</v>
      </c>
      <c r="G11" s="26">
        <v>622</v>
      </c>
      <c r="H11" s="28">
        <f t="shared" si="0"/>
        <v>7464</v>
      </c>
      <c r="I11" s="28">
        <v>0</v>
      </c>
      <c r="J11" s="28">
        <v>0</v>
      </c>
      <c r="K11" s="28">
        <v>0</v>
      </c>
      <c r="L11" s="28">
        <v>0</v>
      </c>
      <c r="M11" s="28">
        <f t="shared" si="1"/>
        <v>0</v>
      </c>
      <c r="N11" s="8"/>
      <c r="O11" s="9"/>
      <c r="P11" s="7"/>
    </row>
    <row r="12" spans="1:16" s="4" customFormat="1" ht="31.5" customHeight="1" x14ac:dyDescent="0.25">
      <c r="A12" s="23">
        <v>8</v>
      </c>
      <c r="B12" s="26" t="s">
        <v>821</v>
      </c>
      <c r="C12" s="26" t="s">
        <v>739</v>
      </c>
      <c r="D12" s="24" t="s">
        <v>10</v>
      </c>
      <c r="E12" s="23" t="s">
        <v>434</v>
      </c>
      <c r="F12" s="26" t="s">
        <v>569</v>
      </c>
      <c r="G12" s="27">
        <v>1676</v>
      </c>
      <c r="H12" s="28">
        <f t="shared" si="0"/>
        <v>20112</v>
      </c>
      <c r="I12" s="28">
        <v>139.66999999999999</v>
      </c>
      <c r="J12" s="28">
        <f>VLOOKUP(B12,[1]Report!$C$6:$D$84,2,FALSE)</f>
        <v>32.17</v>
      </c>
      <c r="K12" s="28">
        <v>0</v>
      </c>
      <c r="L12" s="28">
        <v>0</v>
      </c>
      <c r="M12" s="28">
        <f t="shared" si="1"/>
        <v>171.83999999999997</v>
      </c>
      <c r="N12" s="8"/>
      <c r="O12" s="9"/>
      <c r="P12" s="7"/>
    </row>
    <row r="13" spans="1:16" s="4" customFormat="1" ht="31.5" customHeight="1" x14ac:dyDescent="0.25">
      <c r="A13" s="23">
        <v>9</v>
      </c>
      <c r="B13" s="26" t="s">
        <v>145</v>
      </c>
      <c r="C13" s="26" t="s">
        <v>631</v>
      </c>
      <c r="D13" s="24" t="s">
        <v>10</v>
      </c>
      <c r="E13" s="23" t="s">
        <v>354</v>
      </c>
      <c r="F13" s="26" t="s">
        <v>563</v>
      </c>
      <c r="G13" s="26">
        <v>817</v>
      </c>
      <c r="H13" s="28">
        <f t="shared" si="0"/>
        <v>9804</v>
      </c>
      <c r="I13" s="28">
        <v>0</v>
      </c>
      <c r="J13" s="28">
        <v>0</v>
      </c>
      <c r="K13" s="28">
        <v>0</v>
      </c>
      <c r="L13" s="28">
        <v>0</v>
      </c>
      <c r="M13" s="28">
        <f t="shared" si="1"/>
        <v>0</v>
      </c>
      <c r="N13" s="8"/>
      <c r="O13" s="9"/>
      <c r="P13" s="7"/>
    </row>
    <row r="14" spans="1:16" s="4" customFormat="1" ht="31.5" customHeight="1" x14ac:dyDescent="0.25">
      <c r="A14" s="23">
        <v>10</v>
      </c>
      <c r="B14" s="26" t="s">
        <v>255</v>
      </c>
      <c r="C14" s="26" t="s">
        <v>625</v>
      </c>
      <c r="D14" s="24" t="s">
        <v>10</v>
      </c>
      <c r="E14" s="23" t="s">
        <v>347</v>
      </c>
      <c r="F14" s="26" t="s">
        <v>562</v>
      </c>
      <c r="G14" s="26">
        <v>733</v>
      </c>
      <c r="H14" s="28">
        <f t="shared" si="0"/>
        <v>8796</v>
      </c>
      <c r="I14" s="28">
        <v>0</v>
      </c>
      <c r="J14" s="28">
        <v>0</v>
      </c>
      <c r="K14" s="28">
        <v>0</v>
      </c>
      <c r="L14" s="28">
        <v>0</v>
      </c>
      <c r="M14" s="28">
        <f t="shared" si="1"/>
        <v>0</v>
      </c>
      <c r="N14" s="8"/>
      <c r="O14" s="9"/>
      <c r="P14" s="7"/>
    </row>
    <row r="15" spans="1:16" s="4" customFormat="1" ht="31.5" customHeight="1" x14ac:dyDescent="0.25">
      <c r="A15" s="23">
        <v>11</v>
      </c>
      <c r="B15" s="26" t="s">
        <v>146</v>
      </c>
      <c r="C15" s="26" t="s">
        <v>632</v>
      </c>
      <c r="D15" s="24" t="s">
        <v>10</v>
      </c>
      <c r="E15" s="23" t="s">
        <v>437</v>
      </c>
      <c r="F15" s="26" t="s">
        <v>569</v>
      </c>
      <c r="G15" s="27">
        <v>1676</v>
      </c>
      <c r="H15" s="28">
        <f t="shared" si="0"/>
        <v>20112</v>
      </c>
      <c r="I15" s="28">
        <v>0</v>
      </c>
      <c r="J15" s="28">
        <v>0</v>
      </c>
      <c r="K15" s="28">
        <v>0</v>
      </c>
      <c r="L15" s="28">
        <v>0</v>
      </c>
      <c r="M15" s="28">
        <f t="shared" si="1"/>
        <v>0</v>
      </c>
      <c r="N15" s="8"/>
      <c r="O15" s="9"/>
      <c r="P15" s="7"/>
    </row>
    <row r="16" spans="1:16" s="4" customFormat="1" ht="31.5" customHeight="1" x14ac:dyDescent="0.25">
      <c r="A16" s="23">
        <v>12</v>
      </c>
      <c r="B16" s="26" t="s">
        <v>147</v>
      </c>
      <c r="C16" s="26" t="s">
        <v>633</v>
      </c>
      <c r="D16" s="24" t="s">
        <v>10</v>
      </c>
      <c r="E16" s="23" t="s">
        <v>355</v>
      </c>
      <c r="F16" s="26" t="s">
        <v>566</v>
      </c>
      <c r="G16" s="27">
        <v>1086</v>
      </c>
      <c r="H16" s="28">
        <f t="shared" si="0"/>
        <v>13032</v>
      </c>
      <c r="I16" s="28">
        <v>0</v>
      </c>
      <c r="J16" s="28">
        <v>0</v>
      </c>
      <c r="K16" s="28">
        <v>0</v>
      </c>
      <c r="L16" s="28">
        <v>0</v>
      </c>
      <c r="M16" s="28">
        <f t="shared" si="1"/>
        <v>0</v>
      </c>
      <c r="N16" s="8"/>
      <c r="O16" s="9"/>
      <c r="P16" s="7"/>
    </row>
    <row r="17" spans="1:16" s="4" customFormat="1" ht="31.5" customHeight="1" x14ac:dyDescent="0.25">
      <c r="A17" s="23">
        <v>13</v>
      </c>
      <c r="B17" s="26" t="s">
        <v>586</v>
      </c>
      <c r="C17" s="26" t="s">
        <v>634</v>
      </c>
      <c r="D17" s="24" t="s">
        <v>10</v>
      </c>
      <c r="E17" s="23" t="s">
        <v>395</v>
      </c>
      <c r="F17" s="26" t="s">
        <v>567</v>
      </c>
      <c r="G17" s="27">
        <v>1212</v>
      </c>
      <c r="H17" s="28">
        <f t="shared" si="0"/>
        <v>14544</v>
      </c>
      <c r="I17" s="28">
        <v>0</v>
      </c>
      <c r="J17" s="28">
        <v>0</v>
      </c>
      <c r="K17" s="28">
        <v>0</v>
      </c>
      <c r="L17" s="28">
        <v>0</v>
      </c>
      <c r="M17" s="28">
        <f t="shared" si="1"/>
        <v>0</v>
      </c>
      <c r="N17" s="8"/>
      <c r="O17" s="9"/>
      <c r="P17" s="7"/>
    </row>
    <row r="18" spans="1:16" s="4" customFormat="1" ht="31.5" customHeight="1" x14ac:dyDescent="0.25">
      <c r="A18" s="23">
        <v>14</v>
      </c>
      <c r="B18" s="26" t="s">
        <v>148</v>
      </c>
      <c r="C18" s="26" t="s">
        <v>635</v>
      </c>
      <c r="D18" s="24" t="s">
        <v>14</v>
      </c>
      <c r="E18" s="23" t="s">
        <v>472</v>
      </c>
      <c r="F18" s="26" t="s">
        <v>572</v>
      </c>
      <c r="G18" s="26">
        <v>596</v>
      </c>
      <c r="H18" s="28">
        <f t="shared" si="0"/>
        <v>7152</v>
      </c>
      <c r="I18" s="28">
        <v>0</v>
      </c>
      <c r="J18" s="28">
        <v>0</v>
      </c>
      <c r="K18" s="28">
        <v>59.52</v>
      </c>
      <c r="L18" s="28">
        <v>0</v>
      </c>
      <c r="M18" s="28">
        <f t="shared" si="1"/>
        <v>59.52</v>
      </c>
      <c r="N18" s="8"/>
      <c r="O18" s="9"/>
      <c r="P18" s="7"/>
    </row>
    <row r="19" spans="1:16" s="4" customFormat="1" ht="31.5" customHeight="1" x14ac:dyDescent="0.25">
      <c r="A19" s="23">
        <v>15</v>
      </c>
      <c r="B19" s="26" t="s">
        <v>15</v>
      </c>
      <c r="C19" s="26" t="s">
        <v>636</v>
      </c>
      <c r="D19" s="24" t="s">
        <v>10</v>
      </c>
      <c r="E19" s="23" t="s">
        <v>411</v>
      </c>
      <c r="F19" s="26" t="s">
        <v>567</v>
      </c>
      <c r="G19" s="27">
        <v>1212</v>
      </c>
      <c r="H19" s="28">
        <f t="shared" si="0"/>
        <v>14544</v>
      </c>
      <c r="I19" s="28">
        <v>101</v>
      </c>
      <c r="J19" s="28">
        <f>VLOOKUP(B19,[1]Report!$C$6:$D$84,2,FALSE)</f>
        <v>32.17</v>
      </c>
      <c r="K19" s="28">
        <v>0</v>
      </c>
      <c r="L19" s="28">
        <v>0</v>
      </c>
      <c r="M19" s="28">
        <f t="shared" si="1"/>
        <v>133.17000000000002</v>
      </c>
      <c r="N19" s="8"/>
      <c r="O19" s="9"/>
      <c r="P19" s="7"/>
    </row>
    <row r="20" spans="1:16" s="4" customFormat="1" ht="31.5" customHeight="1" x14ac:dyDescent="0.25">
      <c r="A20" s="23">
        <v>16</v>
      </c>
      <c r="B20" s="26" t="s">
        <v>149</v>
      </c>
      <c r="C20" s="26" t="s">
        <v>637</v>
      </c>
      <c r="D20" s="24" t="s">
        <v>10</v>
      </c>
      <c r="E20" s="23" t="s">
        <v>443</v>
      </c>
      <c r="F20" s="26" t="s">
        <v>569</v>
      </c>
      <c r="G20" s="27">
        <v>1676</v>
      </c>
      <c r="H20" s="28">
        <f t="shared" si="0"/>
        <v>20112</v>
      </c>
      <c r="I20" s="28">
        <v>0</v>
      </c>
      <c r="J20" s="28">
        <v>0</v>
      </c>
      <c r="K20" s="28">
        <v>0</v>
      </c>
      <c r="L20" s="28">
        <v>0</v>
      </c>
      <c r="M20" s="28">
        <f t="shared" si="1"/>
        <v>0</v>
      </c>
      <c r="N20" s="8"/>
      <c r="O20" s="9"/>
      <c r="P20" s="7"/>
    </row>
    <row r="21" spans="1:16" s="4" customFormat="1" ht="31.5" customHeight="1" x14ac:dyDescent="0.25">
      <c r="A21" s="23">
        <v>17</v>
      </c>
      <c r="B21" s="26" t="s">
        <v>590</v>
      </c>
      <c r="C21" s="26" t="s">
        <v>638</v>
      </c>
      <c r="D21" s="24" t="s">
        <v>10</v>
      </c>
      <c r="E21" s="23" t="s">
        <v>526</v>
      </c>
      <c r="F21" s="26" t="s">
        <v>568</v>
      </c>
      <c r="G21" s="27">
        <v>1412</v>
      </c>
      <c r="H21" s="28">
        <f t="shared" si="0"/>
        <v>16944</v>
      </c>
      <c r="I21" s="28">
        <v>0</v>
      </c>
      <c r="J21" s="28">
        <v>0</v>
      </c>
      <c r="K21" s="28">
        <v>0</v>
      </c>
      <c r="L21" s="28">
        <v>0</v>
      </c>
      <c r="M21" s="28">
        <f t="shared" si="1"/>
        <v>0</v>
      </c>
      <c r="N21" s="8"/>
      <c r="O21" s="9"/>
      <c r="P21" s="7"/>
    </row>
    <row r="22" spans="1:16" s="4" customFormat="1" ht="31.5" customHeight="1" x14ac:dyDescent="0.25">
      <c r="A22" s="23">
        <v>18</v>
      </c>
      <c r="B22" s="26" t="s">
        <v>150</v>
      </c>
      <c r="C22" s="26" t="s">
        <v>639</v>
      </c>
      <c r="D22" s="24" t="s">
        <v>10</v>
      </c>
      <c r="E22" s="23" t="s">
        <v>807</v>
      </c>
      <c r="F22" s="26" t="s">
        <v>567</v>
      </c>
      <c r="G22" s="27">
        <v>1212</v>
      </c>
      <c r="H22" s="28">
        <f t="shared" si="0"/>
        <v>14544</v>
      </c>
      <c r="I22" s="28">
        <v>0</v>
      </c>
      <c r="J22" s="28">
        <v>0</v>
      </c>
      <c r="K22" s="28">
        <v>0</v>
      </c>
      <c r="L22" s="28">
        <v>0</v>
      </c>
      <c r="M22" s="28">
        <f t="shared" si="1"/>
        <v>0</v>
      </c>
      <c r="N22" s="8"/>
      <c r="O22" s="9"/>
      <c r="P22" s="7"/>
    </row>
    <row r="23" spans="1:16" s="4" customFormat="1" ht="31.5" customHeight="1" x14ac:dyDescent="0.25">
      <c r="A23" s="23">
        <v>19</v>
      </c>
      <c r="B23" s="26" t="s">
        <v>817</v>
      </c>
      <c r="C23" s="26" t="s">
        <v>779</v>
      </c>
      <c r="D23" s="24" t="s">
        <v>10</v>
      </c>
      <c r="E23" s="23" t="s">
        <v>614</v>
      </c>
      <c r="F23" s="26" t="s">
        <v>556</v>
      </c>
      <c r="G23" s="27">
        <v>3418</v>
      </c>
      <c r="H23" s="28">
        <f t="shared" si="0"/>
        <v>41016</v>
      </c>
      <c r="I23" s="28">
        <v>0</v>
      </c>
      <c r="J23" s="28">
        <v>0</v>
      </c>
      <c r="K23" s="28">
        <v>0</v>
      </c>
      <c r="L23" s="28">
        <v>0</v>
      </c>
      <c r="M23" s="28">
        <f t="shared" si="1"/>
        <v>0</v>
      </c>
      <c r="N23" s="8"/>
      <c r="O23" s="9"/>
      <c r="P23" s="7"/>
    </row>
    <row r="24" spans="1:16" s="4" customFormat="1" ht="31.5" customHeight="1" x14ac:dyDescent="0.25">
      <c r="A24" s="23">
        <v>20</v>
      </c>
      <c r="B24" s="26" t="s">
        <v>151</v>
      </c>
      <c r="C24" s="26" t="s">
        <v>640</v>
      </c>
      <c r="D24" s="24" t="s">
        <v>14</v>
      </c>
      <c r="E24" s="23" t="s">
        <v>613</v>
      </c>
      <c r="F24" s="26" t="s">
        <v>575</v>
      </c>
      <c r="G24" s="26">
        <v>733</v>
      </c>
      <c r="H24" s="28">
        <f t="shared" si="0"/>
        <v>8796</v>
      </c>
      <c r="I24" s="28">
        <v>0</v>
      </c>
      <c r="J24" s="28">
        <v>0</v>
      </c>
      <c r="K24" s="28">
        <v>0</v>
      </c>
      <c r="L24" s="28">
        <v>0</v>
      </c>
      <c r="M24" s="28">
        <f t="shared" si="1"/>
        <v>0</v>
      </c>
      <c r="N24" s="8"/>
      <c r="O24" s="9"/>
      <c r="P24" s="7"/>
    </row>
    <row r="25" spans="1:16" s="4" customFormat="1" ht="31.5" customHeight="1" x14ac:dyDescent="0.25">
      <c r="A25" s="23">
        <v>21</v>
      </c>
      <c r="B25" s="26" t="s">
        <v>253</v>
      </c>
      <c r="C25" s="26" t="s">
        <v>641</v>
      </c>
      <c r="D25" s="24" t="s">
        <v>10</v>
      </c>
      <c r="E25" s="23" t="s">
        <v>428</v>
      </c>
      <c r="F25" s="26" t="s">
        <v>568</v>
      </c>
      <c r="G25" s="27">
        <v>1412</v>
      </c>
      <c r="H25" s="28">
        <f t="shared" si="0"/>
        <v>16944</v>
      </c>
      <c r="I25" s="28">
        <v>0</v>
      </c>
      <c r="J25" s="28">
        <v>0</v>
      </c>
      <c r="K25" s="28">
        <v>0</v>
      </c>
      <c r="L25" s="28">
        <v>0</v>
      </c>
      <c r="M25" s="28">
        <f t="shared" si="1"/>
        <v>0</v>
      </c>
      <c r="N25" s="8"/>
      <c r="O25" s="9"/>
      <c r="P25" s="7"/>
    </row>
    <row r="26" spans="1:16" s="4" customFormat="1" ht="31.5" customHeight="1" x14ac:dyDescent="0.25">
      <c r="A26" s="23">
        <v>22</v>
      </c>
      <c r="B26" s="26" t="s">
        <v>16</v>
      </c>
      <c r="C26" s="26" t="s">
        <v>642</v>
      </c>
      <c r="D26" s="24" t="s">
        <v>10</v>
      </c>
      <c r="E26" s="23" t="s">
        <v>369</v>
      </c>
      <c r="F26" s="26" t="s">
        <v>564</v>
      </c>
      <c r="G26" s="26">
        <v>901</v>
      </c>
      <c r="H26" s="28">
        <f t="shared" si="0"/>
        <v>10812</v>
      </c>
      <c r="I26" s="28">
        <v>75.08</v>
      </c>
      <c r="J26" s="28">
        <f>VLOOKUP(B26,[1]Report!$C$6:$D$84,2,FALSE)</f>
        <v>32.17</v>
      </c>
      <c r="K26" s="28">
        <v>0</v>
      </c>
      <c r="L26" s="28">
        <v>0</v>
      </c>
      <c r="M26" s="28">
        <f t="shared" si="1"/>
        <v>107.25</v>
      </c>
      <c r="N26" s="8"/>
      <c r="O26" s="9"/>
      <c r="P26" s="7"/>
    </row>
    <row r="27" spans="1:16" s="4" customFormat="1" ht="31.5" customHeight="1" x14ac:dyDescent="0.25">
      <c r="A27" s="23">
        <v>23</v>
      </c>
      <c r="B27" s="26" t="s">
        <v>17</v>
      </c>
      <c r="C27" s="26" t="s">
        <v>643</v>
      </c>
      <c r="D27" s="24" t="s">
        <v>10</v>
      </c>
      <c r="E27" s="23" t="s">
        <v>370</v>
      </c>
      <c r="F27" s="26" t="s">
        <v>564</v>
      </c>
      <c r="G27" s="26">
        <v>901</v>
      </c>
      <c r="H27" s="28">
        <f t="shared" si="0"/>
        <v>10812</v>
      </c>
      <c r="I27" s="28">
        <v>75.08</v>
      </c>
      <c r="J27" s="28">
        <f>VLOOKUP(B27,[1]Report!$C$6:$D$84,2,FALSE)</f>
        <v>32.17</v>
      </c>
      <c r="K27" s="28">
        <v>0</v>
      </c>
      <c r="L27" s="28">
        <v>0</v>
      </c>
      <c r="M27" s="28">
        <f t="shared" si="1"/>
        <v>107.25</v>
      </c>
      <c r="N27" s="8"/>
      <c r="O27" s="9"/>
      <c r="P27" s="7"/>
    </row>
    <row r="28" spans="1:16" s="4" customFormat="1" ht="31.5" customHeight="1" x14ac:dyDescent="0.25">
      <c r="A28" s="23">
        <v>24</v>
      </c>
      <c r="B28" s="26" t="s">
        <v>18</v>
      </c>
      <c r="C28" s="26" t="s">
        <v>644</v>
      </c>
      <c r="D28" s="24" t="s">
        <v>10</v>
      </c>
      <c r="E28" s="23" t="s">
        <v>350</v>
      </c>
      <c r="F28" s="26" t="s">
        <v>562</v>
      </c>
      <c r="G28" s="26">
        <v>733</v>
      </c>
      <c r="H28" s="28">
        <f t="shared" si="0"/>
        <v>8796</v>
      </c>
      <c r="I28" s="28">
        <v>0</v>
      </c>
      <c r="J28" s="28">
        <v>0</v>
      </c>
      <c r="K28" s="28">
        <v>0</v>
      </c>
      <c r="L28" s="28">
        <v>0</v>
      </c>
      <c r="M28" s="28">
        <f t="shared" si="1"/>
        <v>0</v>
      </c>
      <c r="N28" s="8"/>
      <c r="O28" s="9"/>
      <c r="P28" s="7"/>
    </row>
    <row r="29" spans="1:16" s="4" customFormat="1" ht="31.5" customHeight="1" x14ac:dyDescent="0.25">
      <c r="A29" s="23">
        <v>25</v>
      </c>
      <c r="B29" s="26" t="s">
        <v>152</v>
      </c>
      <c r="C29" s="26" t="s">
        <v>645</v>
      </c>
      <c r="D29" s="24" t="s">
        <v>10</v>
      </c>
      <c r="E29" s="23" t="s">
        <v>372</v>
      </c>
      <c r="F29" s="26" t="s">
        <v>564</v>
      </c>
      <c r="G29" s="26">
        <v>901</v>
      </c>
      <c r="H29" s="28">
        <f t="shared" si="0"/>
        <v>10812</v>
      </c>
      <c r="I29" s="28">
        <v>0</v>
      </c>
      <c r="J29" s="28">
        <v>0</v>
      </c>
      <c r="K29" s="28">
        <v>0</v>
      </c>
      <c r="L29" s="28">
        <v>0</v>
      </c>
      <c r="M29" s="28">
        <f t="shared" si="1"/>
        <v>0</v>
      </c>
      <c r="N29" s="8"/>
      <c r="O29" s="9"/>
      <c r="P29" s="7"/>
    </row>
    <row r="30" spans="1:16" s="4" customFormat="1" ht="31.5" customHeight="1" x14ac:dyDescent="0.25">
      <c r="A30" s="23">
        <v>26</v>
      </c>
      <c r="B30" s="26" t="s">
        <v>286</v>
      </c>
      <c r="C30" s="26" t="s">
        <v>625</v>
      </c>
      <c r="D30" s="24" t="s">
        <v>10</v>
      </c>
      <c r="E30" s="23" t="s">
        <v>535</v>
      </c>
      <c r="F30" s="26" t="s">
        <v>562</v>
      </c>
      <c r="G30" s="26">
        <v>733</v>
      </c>
      <c r="H30" s="28">
        <f t="shared" si="0"/>
        <v>8796</v>
      </c>
      <c r="I30" s="28">
        <v>61.08</v>
      </c>
      <c r="J30" s="28">
        <f>VLOOKUP(B30,[1]Report!$C$6:$D$84,2,FALSE)</f>
        <v>32.17</v>
      </c>
      <c r="K30" s="28">
        <v>0</v>
      </c>
      <c r="L30" s="28">
        <v>0</v>
      </c>
      <c r="M30" s="28">
        <f t="shared" si="1"/>
        <v>93.25</v>
      </c>
      <c r="N30" s="8"/>
      <c r="O30" s="9"/>
      <c r="P30" s="7"/>
    </row>
    <row r="31" spans="1:16" s="4" customFormat="1" ht="31.5" customHeight="1" x14ac:dyDescent="0.25">
      <c r="A31" s="23">
        <v>27</v>
      </c>
      <c r="B31" s="26" t="s">
        <v>813</v>
      </c>
      <c r="C31" s="26" t="s">
        <v>707</v>
      </c>
      <c r="D31" s="24" t="s">
        <v>10</v>
      </c>
      <c r="E31" s="23" t="s">
        <v>307</v>
      </c>
      <c r="F31" s="26" t="s">
        <v>554</v>
      </c>
      <c r="G31" s="27">
        <v>2368</v>
      </c>
      <c r="H31" s="28">
        <f t="shared" si="0"/>
        <v>28416</v>
      </c>
      <c r="I31" s="28">
        <v>0</v>
      </c>
      <c r="J31" s="28">
        <v>0</v>
      </c>
      <c r="K31" s="28">
        <v>0</v>
      </c>
      <c r="L31" s="28">
        <v>0</v>
      </c>
      <c r="M31" s="28">
        <f t="shared" si="1"/>
        <v>0</v>
      </c>
      <c r="N31" s="8"/>
      <c r="O31" s="9"/>
      <c r="P31" s="7"/>
    </row>
    <row r="32" spans="1:16" s="4" customFormat="1" ht="31.5" customHeight="1" x14ac:dyDescent="0.25">
      <c r="A32" s="23">
        <v>28</v>
      </c>
      <c r="B32" s="26" t="s">
        <v>247</v>
      </c>
      <c r="C32" s="26" t="s">
        <v>646</v>
      </c>
      <c r="D32" s="24" t="s">
        <v>10</v>
      </c>
      <c r="E32" s="23" t="s">
        <v>486</v>
      </c>
      <c r="F32" s="26" t="s">
        <v>567</v>
      </c>
      <c r="G32" s="27">
        <v>1212</v>
      </c>
      <c r="H32" s="28">
        <f t="shared" si="0"/>
        <v>14544</v>
      </c>
      <c r="I32" s="28">
        <v>0</v>
      </c>
      <c r="J32" s="28">
        <v>0</v>
      </c>
      <c r="K32" s="28">
        <v>0</v>
      </c>
      <c r="L32" s="28">
        <v>0</v>
      </c>
      <c r="M32" s="28">
        <f t="shared" si="1"/>
        <v>0</v>
      </c>
      <c r="N32" s="8"/>
      <c r="O32" s="9"/>
      <c r="P32" s="7"/>
    </row>
    <row r="33" spans="1:16" s="4" customFormat="1" ht="31.5" customHeight="1" x14ac:dyDescent="0.25">
      <c r="A33" s="23">
        <v>29</v>
      </c>
      <c r="B33" s="26" t="s">
        <v>268</v>
      </c>
      <c r="C33" s="26" t="s">
        <v>647</v>
      </c>
      <c r="D33" s="24" t="s">
        <v>10</v>
      </c>
      <c r="E33" s="23" t="s">
        <v>309</v>
      </c>
      <c r="F33" s="26" t="s">
        <v>554</v>
      </c>
      <c r="G33" s="27">
        <v>2368</v>
      </c>
      <c r="H33" s="28">
        <f t="shared" si="0"/>
        <v>28416</v>
      </c>
      <c r="I33" s="28">
        <v>197.33</v>
      </c>
      <c r="J33" s="28">
        <f>VLOOKUP(B33,[1]Report!$C$6:$D$84,2,FALSE)</f>
        <v>32.17</v>
      </c>
      <c r="K33" s="28">
        <v>0</v>
      </c>
      <c r="L33" s="28">
        <v>0</v>
      </c>
      <c r="M33" s="28">
        <f t="shared" si="1"/>
        <v>229.5</v>
      </c>
      <c r="N33" s="8"/>
      <c r="O33" s="9"/>
      <c r="P33" s="7"/>
    </row>
    <row r="34" spans="1:16" s="4" customFormat="1" ht="31.5" customHeight="1" x14ac:dyDescent="0.25">
      <c r="A34" s="23">
        <v>30</v>
      </c>
      <c r="B34" s="26" t="s">
        <v>19</v>
      </c>
      <c r="C34" s="26" t="s">
        <v>648</v>
      </c>
      <c r="D34" s="24" t="s">
        <v>10</v>
      </c>
      <c r="E34" s="23" t="s">
        <v>306</v>
      </c>
      <c r="F34" s="26" t="s">
        <v>554</v>
      </c>
      <c r="G34" s="27">
        <v>2368</v>
      </c>
      <c r="H34" s="28">
        <f t="shared" si="0"/>
        <v>28416</v>
      </c>
      <c r="I34" s="28">
        <v>0</v>
      </c>
      <c r="J34" s="28">
        <v>0</v>
      </c>
      <c r="K34" s="28">
        <v>0</v>
      </c>
      <c r="L34" s="28">
        <v>0</v>
      </c>
      <c r="M34" s="28">
        <f t="shared" si="1"/>
        <v>0</v>
      </c>
      <c r="N34" s="8"/>
      <c r="O34" s="9"/>
      <c r="P34" s="7"/>
    </row>
    <row r="35" spans="1:16" s="4" customFormat="1" ht="31.5" customHeight="1" x14ac:dyDescent="0.25">
      <c r="A35" s="23">
        <v>31</v>
      </c>
      <c r="B35" s="26" t="s">
        <v>20</v>
      </c>
      <c r="C35" s="26" t="s">
        <v>649</v>
      </c>
      <c r="D35" s="24" t="s">
        <v>14</v>
      </c>
      <c r="E35" s="23" t="s">
        <v>513</v>
      </c>
      <c r="F35" s="26" t="s">
        <v>575</v>
      </c>
      <c r="G35" s="26">
        <v>553</v>
      </c>
      <c r="H35" s="28">
        <f t="shared" si="0"/>
        <v>6636</v>
      </c>
      <c r="I35" s="28">
        <v>0</v>
      </c>
      <c r="J35" s="28">
        <v>0</v>
      </c>
      <c r="K35" s="28">
        <v>0</v>
      </c>
      <c r="L35" s="28">
        <v>0</v>
      </c>
      <c r="M35" s="28">
        <f t="shared" si="1"/>
        <v>0</v>
      </c>
      <c r="N35" s="8"/>
      <c r="O35" s="9"/>
      <c r="P35" s="7"/>
    </row>
    <row r="36" spans="1:16" s="4" customFormat="1" ht="31.5" customHeight="1" x14ac:dyDescent="0.25">
      <c r="A36" s="23">
        <v>32</v>
      </c>
      <c r="B36" s="26" t="s">
        <v>276</v>
      </c>
      <c r="C36" s="26" t="s">
        <v>650</v>
      </c>
      <c r="D36" s="24" t="s">
        <v>10</v>
      </c>
      <c r="E36" s="23" t="s">
        <v>416</v>
      </c>
      <c r="F36" s="26" t="s">
        <v>568</v>
      </c>
      <c r="G36" s="27">
        <v>1412</v>
      </c>
      <c r="H36" s="28">
        <f t="shared" si="0"/>
        <v>16944</v>
      </c>
      <c r="I36" s="28">
        <v>0</v>
      </c>
      <c r="J36" s="28">
        <v>0</v>
      </c>
      <c r="K36" s="28">
        <v>0</v>
      </c>
      <c r="L36" s="28">
        <v>0</v>
      </c>
      <c r="M36" s="28">
        <f t="shared" si="1"/>
        <v>0</v>
      </c>
      <c r="N36" s="8"/>
      <c r="O36" s="9"/>
      <c r="P36" s="7"/>
    </row>
    <row r="37" spans="1:16" s="4" customFormat="1" ht="31.5" customHeight="1" x14ac:dyDescent="0.25">
      <c r="A37" s="23">
        <v>33</v>
      </c>
      <c r="B37" s="26" t="s">
        <v>120</v>
      </c>
      <c r="C37" s="26" t="s">
        <v>625</v>
      </c>
      <c r="D37" s="24" t="s">
        <v>10</v>
      </c>
      <c r="E37" s="23" t="s">
        <v>377</v>
      </c>
      <c r="F37" s="26" t="s">
        <v>562</v>
      </c>
      <c r="G37" s="26">
        <v>733</v>
      </c>
      <c r="H37" s="28">
        <f t="shared" si="0"/>
        <v>8796</v>
      </c>
      <c r="I37" s="28">
        <v>0</v>
      </c>
      <c r="J37" s="28">
        <v>0</v>
      </c>
      <c r="K37" s="28">
        <v>0</v>
      </c>
      <c r="L37" s="28">
        <v>0</v>
      </c>
      <c r="M37" s="28">
        <f t="shared" si="1"/>
        <v>0</v>
      </c>
      <c r="N37" s="8"/>
      <c r="O37" s="9"/>
      <c r="P37" s="7"/>
    </row>
    <row r="38" spans="1:16" s="4" customFormat="1" ht="31.5" customHeight="1" x14ac:dyDescent="0.25">
      <c r="A38" s="23">
        <v>34</v>
      </c>
      <c r="B38" s="26" t="s">
        <v>251</v>
      </c>
      <c r="C38" s="26" t="s">
        <v>651</v>
      </c>
      <c r="D38" s="24" t="s">
        <v>10</v>
      </c>
      <c r="E38" s="23" t="s">
        <v>321</v>
      </c>
      <c r="F38" s="26" t="s">
        <v>559</v>
      </c>
      <c r="G38" s="26">
        <v>585</v>
      </c>
      <c r="H38" s="28">
        <f t="shared" si="0"/>
        <v>7020</v>
      </c>
      <c r="I38" s="28">
        <v>0</v>
      </c>
      <c r="J38" s="28">
        <v>0</v>
      </c>
      <c r="K38" s="28">
        <v>0</v>
      </c>
      <c r="L38" s="28">
        <v>0</v>
      </c>
      <c r="M38" s="28">
        <f t="shared" si="1"/>
        <v>0</v>
      </c>
      <c r="N38" s="8"/>
      <c r="O38" s="9"/>
      <c r="P38" s="7"/>
    </row>
    <row r="39" spans="1:16" s="4" customFormat="1" ht="31.5" customHeight="1" x14ac:dyDescent="0.25">
      <c r="A39" s="23">
        <v>35</v>
      </c>
      <c r="B39" s="26" t="s">
        <v>153</v>
      </c>
      <c r="C39" s="26" t="s">
        <v>652</v>
      </c>
      <c r="D39" s="24" t="s">
        <v>14</v>
      </c>
      <c r="E39" s="23" t="s">
        <v>491</v>
      </c>
      <c r="F39" s="26" t="s">
        <v>574</v>
      </c>
      <c r="G39" s="26">
        <v>826</v>
      </c>
      <c r="H39" s="28">
        <f t="shared" si="0"/>
        <v>9912</v>
      </c>
      <c r="I39" s="28">
        <v>0</v>
      </c>
      <c r="J39" s="28">
        <v>0</v>
      </c>
      <c r="K39" s="28">
        <v>0</v>
      </c>
      <c r="L39" s="28">
        <v>0</v>
      </c>
      <c r="M39" s="28">
        <f t="shared" si="1"/>
        <v>0</v>
      </c>
      <c r="N39" s="8"/>
      <c r="O39" s="9"/>
      <c r="P39" s="7"/>
    </row>
    <row r="40" spans="1:16" s="4" customFormat="1" ht="31.5" customHeight="1" x14ac:dyDescent="0.25">
      <c r="A40" s="23">
        <v>36</v>
      </c>
      <c r="B40" s="26" t="s">
        <v>154</v>
      </c>
      <c r="C40" s="26" t="s">
        <v>635</v>
      </c>
      <c r="D40" s="24" t="s">
        <v>14</v>
      </c>
      <c r="E40" s="23" t="s">
        <v>598</v>
      </c>
      <c r="F40" s="26" t="s">
        <v>572</v>
      </c>
      <c r="G40" s="26">
        <v>596</v>
      </c>
      <c r="H40" s="28">
        <f t="shared" si="0"/>
        <v>7152</v>
      </c>
      <c r="I40" s="28">
        <v>49.67</v>
      </c>
      <c r="J40" s="28">
        <f>VLOOKUP(B40,[1]Report!$C$6:$D$84,2,FALSE)</f>
        <v>32.17</v>
      </c>
      <c r="K40" s="28">
        <f>VLOOKUP(B40,'[2]CODIGO DE TRABAJO'!$B$14:$Q$40,16,FALSE)</f>
        <v>178.56</v>
      </c>
      <c r="L40" s="28">
        <v>0</v>
      </c>
      <c r="M40" s="28">
        <f t="shared" si="1"/>
        <v>260.40000000000003</v>
      </c>
      <c r="N40" s="8"/>
      <c r="O40" s="9"/>
      <c r="P40" s="7"/>
    </row>
    <row r="41" spans="1:16" s="4" customFormat="1" ht="31.5" customHeight="1" x14ac:dyDescent="0.25">
      <c r="A41" s="23">
        <v>37</v>
      </c>
      <c r="B41" s="26" t="s">
        <v>155</v>
      </c>
      <c r="C41" s="26" t="s">
        <v>652</v>
      </c>
      <c r="D41" s="24" t="s">
        <v>14</v>
      </c>
      <c r="E41" s="23" t="s">
        <v>597</v>
      </c>
      <c r="F41" s="26" t="s">
        <v>574</v>
      </c>
      <c r="G41" s="26">
        <v>826</v>
      </c>
      <c r="H41" s="28">
        <f t="shared" si="0"/>
        <v>9912</v>
      </c>
      <c r="I41" s="28">
        <v>0</v>
      </c>
      <c r="J41" s="28">
        <v>0</v>
      </c>
      <c r="K41" s="28">
        <v>0</v>
      </c>
      <c r="L41" s="28">
        <v>0</v>
      </c>
      <c r="M41" s="28">
        <f t="shared" si="1"/>
        <v>0</v>
      </c>
      <c r="N41" s="8"/>
      <c r="O41" s="9"/>
      <c r="P41" s="7"/>
    </row>
    <row r="42" spans="1:16" s="4" customFormat="1" ht="31.5" customHeight="1" x14ac:dyDescent="0.25">
      <c r="A42" s="23">
        <v>38</v>
      </c>
      <c r="B42" s="26" t="s">
        <v>21</v>
      </c>
      <c r="C42" s="26" t="s">
        <v>653</v>
      </c>
      <c r="D42" s="24" t="s">
        <v>14</v>
      </c>
      <c r="E42" s="23" t="s">
        <v>500</v>
      </c>
      <c r="F42" s="26" t="s">
        <v>575</v>
      </c>
      <c r="G42" s="26">
        <v>675</v>
      </c>
      <c r="H42" s="28">
        <f t="shared" si="0"/>
        <v>8100</v>
      </c>
      <c r="I42" s="28">
        <v>0</v>
      </c>
      <c r="J42" s="28">
        <v>0</v>
      </c>
      <c r="K42" s="28">
        <v>0</v>
      </c>
      <c r="L42" s="28">
        <v>0</v>
      </c>
      <c r="M42" s="28">
        <f t="shared" si="1"/>
        <v>0</v>
      </c>
      <c r="N42" s="8"/>
      <c r="O42" s="9"/>
      <c r="P42" s="7"/>
    </row>
    <row r="43" spans="1:16" s="4" customFormat="1" ht="31.5" customHeight="1" x14ac:dyDescent="0.25">
      <c r="A43" s="23">
        <v>39</v>
      </c>
      <c r="B43" s="26" t="s">
        <v>121</v>
      </c>
      <c r="C43" s="26" t="s">
        <v>654</v>
      </c>
      <c r="D43" s="24" t="s">
        <v>10</v>
      </c>
      <c r="E43" s="23" t="s">
        <v>406</v>
      </c>
      <c r="F43" s="26" t="s">
        <v>567</v>
      </c>
      <c r="G43" s="27">
        <v>1212</v>
      </c>
      <c r="H43" s="28">
        <f t="shared" si="0"/>
        <v>14544</v>
      </c>
      <c r="I43" s="28">
        <v>101</v>
      </c>
      <c r="J43" s="28">
        <f>VLOOKUP(B43,[1]Report!$C$6:$D$84,2,FALSE)</f>
        <v>32.17</v>
      </c>
      <c r="K43" s="28">
        <v>0</v>
      </c>
      <c r="L43" s="28">
        <v>0</v>
      </c>
      <c r="M43" s="28">
        <f t="shared" si="1"/>
        <v>133.17000000000002</v>
      </c>
      <c r="N43" s="8"/>
      <c r="O43" s="9"/>
      <c r="P43" s="7"/>
    </row>
    <row r="44" spans="1:16" s="4" customFormat="1" ht="31.5" customHeight="1" x14ac:dyDescent="0.25">
      <c r="A44" s="23">
        <v>40</v>
      </c>
      <c r="B44" s="26" t="s">
        <v>156</v>
      </c>
      <c r="C44" s="26" t="s">
        <v>655</v>
      </c>
      <c r="D44" s="24" t="s">
        <v>10</v>
      </c>
      <c r="E44" s="23" t="s">
        <v>381</v>
      </c>
      <c r="F44" s="26" t="s">
        <v>565</v>
      </c>
      <c r="G44" s="26">
        <v>986</v>
      </c>
      <c r="H44" s="28">
        <f t="shared" si="0"/>
        <v>11832</v>
      </c>
      <c r="I44" s="28">
        <v>0</v>
      </c>
      <c r="J44" s="28">
        <v>0</v>
      </c>
      <c r="K44" s="28">
        <v>0</v>
      </c>
      <c r="L44" s="28">
        <v>0</v>
      </c>
      <c r="M44" s="28">
        <f t="shared" si="1"/>
        <v>0</v>
      </c>
      <c r="N44" s="8"/>
      <c r="O44" s="9"/>
      <c r="P44" s="7"/>
    </row>
    <row r="45" spans="1:16" s="4" customFormat="1" ht="31.5" customHeight="1" x14ac:dyDescent="0.25">
      <c r="A45" s="23">
        <v>41</v>
      </c>
      <c r="B45" s="26" t="s">
        <v>157</v>
      </c>
      <c r="C45" s="26" t="s">
        <v>656</v>
      </c>
      <c r="D45" s="24" t="s">
        <v>10</v>
      </c>
      <c r="E45" s="23" t="s">
        <v>442</v>
      </c>
      <c r="F45" s="26" t="s">
        <v>569</v>
      </c>
      <c r="G45" s="27">
        <v>1676</v>
      </c>
      <c r="H45" s="28">
        <f t="shared" si="0"/>
        <v>20112</v>
      </c>
      <c r="I45" s="28">
        <v>0</v>
      </c>
      <c r="J45" s="28">
        <v>0</v>
      </c>
      <c r="K45" s="28">
        <v>0</v>
      </c>
      <c r="L45" s="28">
        <v>0</v>
      </c>
      <c r="M45" s="28">
        <f t="shared" si="1"/>
        <v>0</v>
      </c>
      <c r="N45" s="8"/>
      <c r="O45" s="9"/>
      <c r="P45" s="7"/>
    </row>
    <row r="46" spans="1:16" s="4" customFormat="1" ht="31.5" customHeight="1" x14ac:dyDescent="0.25">
      <c r="A46" s="23">
        <v>42</v>
      </c>
      <c r="B46" s="26" t="s">
        <v>22</v>
      </c>
      <c r="C46" s="26" t="s">
        <v>653</v>
      </c>
      <c r="D46" s="24" t="s">
        <v>14</v>
      </c>
      <c r="E46" s="23" t="s">
        <v>501</v>
      </c>
      <c r="F46" s="26" t="s">
        <v>575</v>
      </c>
      <c r="G46" s="26">
        <v>675</v>
      </c>
      <c r="H46" s="28">
        <f t="shared" si="0"/>
        <v>8100</v>
      </c>
      <c r="I46" s="28">
        <v>0</v>
      </c>
      <c r="J46" s="28">
        <v>0</v>
      </c>
      <c r="K46" s="28">
        <f>VLOOKUP(B46,'[2]CODIGO DE TRABAJO'!$B$14:$Q$40,16,FALSE)</f>
        <v>177.19</v>
      </c>
      <c r="L46" s="28">
        <v>0</v>
      </c>
      <c r="M46" s="28">
        <f t="shared" si="1"/>
        <v>177.19</v>
      </c>
      <c r="N46" s="8"/>
      <c r="O46" s="9"/>
      <c r="P46" s="7"/>
    </row>
    <row r="47" spans="1:16" s="4" customFormat="1" ht="31.5" customHeight="1" x14ac:dyDescent="0.25">
      <c r="A47" s="23">
        <v>43</v>
      </c>
      <c r="B47" s="26" t="s">
        <v>158</v>
      </c>
      <c r="C47" s="26" t="s">
        <v>657</v>
      </c>
      <c r="D47" s="24" t="s">
        <v>14</v>
      </c>
      <c r="E47" s="23" t="s">
        <v>507</v>
      </c>
      <c r="F47" s="26" t="s">
        <v>575</v>
      </c>
      <c r="G47" s="26">
        <v>585</v>
      </c>
      <c r="H47" s="28">
        <f t="shared" si="0"/>
        <v>7020</v>
      </c>
      <c r="I47" s="28">
        <v>48.75</v>
      </c>
      <c r="J47" s="28">
        <f>VLOOKUP(B47,[1]Report!$C$6:$D$84,2,FALSE)</f>
        <v>32.17</v>
      </c>
      <c r="K47" s="28">
        <v>0</v>
      </c>
      <c r="L47" s="28">
        <v>0</v>
      </c>
      <c r="M47" s="28">
        <f t="shared" si="1"/>
        <v>80.92</v>
      </c>
      <c r="N47" s="8"/>
      <c r="O47" s="9"/>
      <c r="P47" s="7"/>
    </row>
    <row r="48" spans="1:16" s="4" customFormat="1" ht="31.5" customHeight="1" x14ac:dyDescent="0.25">
      <c r="A48" s="23">
        <v>44</v>
      </c>
      <c r="B48" s="26" t="s">
        <v>23</v>
      </c>
      <c r="C48" s="26" t="s">
        <v>828</v>
      </c>
      <c r="D48" s="24" t="s">
        <v>10</v>
      </c>
      <c r="E48" s="23" t="s">
        <v>454</v>
      </c>
      <c r="F48" s="26" t="s">
        <v>569</v>
      </c>
      <c r="G48" s="27">
        <v>1676</v>
      </c>
      <c r="H48" s="28">
        <f t="shared" si="0"/>
        <v>20112</v>
      </c>
      <c r="I48" s="28">
        <v>0</v>
      </c>
      <c r="J48" s="28">
        <v>0</v>
      </c>
      <c r="K48" s="28">
        <v>0</v>
      </c>
      <c r="L48" s="28">
        <v>0</v>
      </c>
      <c r="M48" s="28">
        <f t="shared" si="1"/>
        <v>0</v>
      </c>
      <c r="N48" s="8"/>
      <c r="O48" s="9"/>
      <c r="P48" s="7"/>
    </row>
    <row r="49" spans="1:16" s="4" customFormat="1" ht="31.5" customHeight="1" x14ac:dyDescent="0.25">
      <c r="A49" s="23">
        <v>45</v>
      </c>
      <c r="B49" s="26" t="s">
        <v>24</v>
      </c>
      <c r="C49" s="26" t="s">
        <v>658</v>
      </c>
      <c r="D49" s="24" t="s">
        <v>10</v>
      </c>
      <c r="E49" s="23" t="s">
        <v>594</v>
      </c>
      <c r="F49" s="26" t="s">
        <v>565</v>
      </c>
      <c r="G49" s="26">
        <v>986</v>
      </c>
      <c r="H49" s="28">
        <f t="shared" si="0"/>
        <v>11832</v>
      </c>
      <c r="I49" s="28">
        <v>0</v>
      </c>
      <c r="J49" s="28">
        <v>0</v>
      </c>
      <c r="K49" s="28">
        <v>0</v>
      </c>
      <c r="L49" s="28">
        <v>0</v>
      </c>
      <c r="M49" s="28">
        <f t="shared" si="1"/>
        <v>0</v>
      </c>
      <c r="N49" s="8"/>
      <c r="O49" s="9"/>
      <c r="P49" s="7"/>
    </row>
    <row r="50" spans="1:16" s="4" customFormat="1" ht="31.5" customHeight="1" x14ac:dyDescent="0.25">
      <c r="A50" s="23">
        <v>46</v>
      </c>
      <c r="B50" s="26" t="s">
        <v>240</v>
      </c>
      <c r="C50" s="26" t="s">
        <v>659</v>
      </c>
      <c r="D50" s="24" t="s">
        <v>10</v>
      </c>
      <c r="E50" s="23" t="s">
        <v>392</v>
      </c>
      <c r="F50" s="26" t="s">
        <v>567</v>
      </c>
      <c r="G50" s="27">
        <v>1212</v>
      </c>
      <c r="H50" s="28">
        <f t="shared" si="0"/>
        <v>14544</v>
      </c>
      <c r="I50" s="28">
        <v>0</v>
      </c>
      <c r="J50" s="28">
        <v>0</v>
      </c>
      <c r="K50" s="28">
        <v>0</v>
      </c>
      <c r="L50" s="28">
        <v>0</v>
      </c>
      <c r="M50" s="28">
        <f t="shared" si="1"/>
        <v>0</v>
      </c>
      <c r="N50" s="8"/>
      <c r="O50" s="9"/>
      <c r="P50" s="7"/>
    </row>
    <row r="51" spans="1:16" s="4" customFormat="1" ht="31.5" customHeight="1" x14ac:dyDescent="0.25">
      <c r="A51" s="23">
        <v>47</v>
      </c>
      <c r="B51" s="26" t="s">
        <v>25</v>
      </c>
      <c r="C51" s="26" t="s">
        <v>660</v>
      </c>
      <c r="D51" s="24" t="s">
        <v>10</v>
      </c>
      <c r="E51" s="23" t="s">
        <v>399</v>
      </c>
      <c r="F51" s="26" t="s">
        <v>567</v>
      </c>
      <c r="G51" s="27">
        <v>1212</v>
      </c>
      <c r="H51" s="28">
        <f t="shared" si="0"/>
        <v>14544</v>
      </c>
      <c r="I51" s="28">
        <v>0</v>
      </c>
      <c r="J51" s="28">
        <v>0</v>
      </c>
      <c r="K51" s="28">
        <v>0</v>
      </c>
      <c r="L51" s="28">
        <v>0</v>
      </c>
      <c r="M51" s="28">
        <f t="shared" si="1"/>
        <v>0</v>
      </c>
      <c r="N51" s="8"/>
      <c r="O51" s="9"/>
      <c r="P51" s="7"/>
    </row>
    <row r="52" spans="1:16" s="4" customFormat="1" ht="31.5" customHeight="1" x14ac:dyDescent="0.25">
      <c r="A52" s="23">
        <v>48</v>
      </c>
      <c r="B52" s="26" t="s">
        <v>122</v>
      </c>
      <c r="C52" s="26" t="s">
        <v>661</v>
      </c>
      <c r="D52" s="24" t="s">
        <v>10</v>
      </c>
      <c r="E52" s="23" t="s">
        <v>318</v>
      </c>
      <c r="F52" s="26" t="s">
        <v>556</v>
      </c>
      <c r="G52" s="27">
        <v>3418</v>
      </c>
      <c r="H52" s="28">
        <f t="shared" si="0"/>
        <v>41016</v>
      </c>
      <c r="I52" s="28">
        <v>0</v>
      </c>
      <c r="J52" s="28">
        <v>0</v>
      </c>
      <c r="K52" s="28">
        <v>0</v>
      </c>
      <c r="L52" s="28">
        <v>0</v>
      </c>
      <c r="M52" s="28">
        <f t="shared" si="1"/>
        <v>0</v>
      </c>
      <c r="N52" s="8"/>
      <c r="O52" s="9"/>
      <c r="P52" s="7"/>
    </row>
    <row r="53" spans="1:16" s="4" customFormat="1" ht="31.5" customHeight="1" x14ac:dyDescent="0.25">
      <c r="A53" s="23">
        <v>49</v>
      </c>
      <c r="B53" s="26" t="s">
        <v>159</v>
      </c>
      <c r="C53" s="26" t="s">
        <v>662</v>
      </c>
      <c r="D53" s="24" t="s">
        <v>10</v>
      </c>
      <c r="E53" s="23" t="s">
        <v>440</v>
      </c>
      <c r="F53" s="26" t="s">
        <v>569</v>
      </c>
      <c r="G53" s="27">
        <v>1676</v>
      </c>
      <c r="H53" s="28">
        <f t="shared" si="0"/>
        <v>20112</v>
      </c>
      <c r="I53" s="28">
        <v>139.66999999999999</v>
      </c>
      <c r="J53" s="28">
        <f>VLOOKUP(B53,[1]Report!$C$6:$D$84,2,FALSE)</f>
        <v>32.17</v>
      </c>
      <c r="K53" s="28">
        <v>0</v>
      </c>
      <c r="L53" s="28">
        <v>0</v>
      </c>
      <c r="M53" s="28">
        <f t="shared" si="1"/>
        <v>171.83999999999997</v>
      </c>
      <c r="N53" s="8"/>
      <c r="O53" s="9"/>
      <c r="P53" s="7"/>
    </row>
    <row r="54" spans="1:16" s="4" customFormat="1" ht="31.5" customHeight="1" x14ac:dyDescent="0.25">
      <c r="A54" s="23">
        <v>50</v>
      </c>
      <c r="B54" s="26" t="s">
        <v>290</v>
      </c>
      <c r="C54" s="26" t="s">
        <v>663</v>
      </c>
      <c r="D54" s="24" t="s">
        <v>10</v>
      </c>
      <c r="E54" s="23" t="s">
        <v>515</v>
      </c>
      <c r="F54" s="26" t="s">
        <v>563</v>
      </c>
      <c r="G54" s="26">
        <v>817</v>
      </c>
      <c r="H54" s="28">
        <f t="shared" si="0"/>
        <v>9804</v>
      </c>
      <c r="I54" s="28">
        <v>0</v>
      </c>
      <c r="J54" s="28">
        <v>0</v>
      </c>
      <c r="K54" s="28">
        <v>0</v>
      </c>
      <c r="L54" s="28">
        <v>0</v>
      </c>
      <c r="M54" s="28">
        <f t="shared" si="1"/>
        <v>0</v>
      </c>
      <c r="N54" s="8"/>
      <c r="O54" s="9"/>
      <c r="P54" s="7"/>
    </row>
    <row r="55" spans="1:16" s="4" customFormat="1" ht="31.5" customHeight="1" x14ac:dyDescent="0.25">
      <c r="A55" s="23">
        <v>51</v>
      </c>
      <c r="B55" s="26" t="s">
        <v>584</v>
      </c>
      <c r="C55" s="26" t="s">
        <v>664</v>
      </c>
      <c r="D55" s="24" t="s">
        <v>10</v>
      </c>
      <c r="E55" s="23" t="s">
        <v>298</v>
      </c>
      <c r="F55" s="26" t="s">
        <v>554</v>
      </c>
      <c r="G55" s="27">
        <v>2368</v>
      </c>
      <c r="H55" s="28">
        <f t="shared" si="0"/>
        <v>28416</v>
      </c>
      <c r="I55" s="28">
        <v>0</v>
      </c>
      <c r="J55" s="28">
        <v>0</v>
      </c>
      <c r="K55" s="28">
        <v>0</v>
      </c>
      <c r="L55" s="28">
        <v>0</v>
      </c>
      <c r="M55" s="28">
        <f t="shared" si="1"/>
        <v>0</v>
      </c>
      <c r="N55" s="8"/>
      <c r="O55" s="9"/>
      <c r="P55" s="7"/>
    </row>
    <row r="56" spans="1:16" s="4" customFormat="1" ht="31.5" customHeight="1" x14ac:dyDescent="0.25">
      <c r="A56" s="23">
        <v>52</v>
      </c>
      <c r="B56" s="26" t="s">
        <v>287</v>
      </c>
      <c r="C56" s="26" t="s">
        <v>665</v>
      </c>
      <c r="D56" s="24" t="s">
        <v>10</v>
      </c>
      <c r="E56" s="23" t="s">
        <v>520</v>
      </c>
      <c r="F56" s="26" t="s">
        <v>562</v>
      </c>
      <c r="G56" s="26">
        <v>733</v>
      </c>
      <c r="H56" s="28">
        <f t="shared" si="0"/>
        <v>8796</v>
      </c>
      <c r="I56" s="28">
        <v>0</v>
      </c>
      <c r="J56" s="28">
        <v>0</v>
      </c>
      <c r="K56" s="28">
        <v>0</v>
      </c>
      <c r="L56" s="28">
        <v>0</v>
      </c>
      <c r="M56" s="28">
        <f t="shared" si="1"/>
        <v>0</v>
      </c>
      <c r="N56" s="8"/>
      <c r="O56" s="9"/>
      <c r="P56" s="7"/>
    </row>
    <row r="57" spans="1:16" s="4" customFormat="1" ht="31.5" customHeight="1" x14ac:dyDescent="0.25">
      <c r="A57" s="23">
        <v>53</v>
      </c>
      <c r="B57" s="26" t="s">
        <v>160</v>
      </c>
      <c r="C57" s="26" t="s">
        <v>666</v>
      </c>
      <c r="D57" s="24" t="s">
        <v>10</v>
      </c>
      <c r="E57" s="23" t="s">
        <v>360</v>
      </c>
      <c r="F57" s="26" t="s">
        <v>569</v>
      </c>
      <c r="G57" s="27">
        <v>1676</v>
      </c>
      <c r="H57" s="28">
        <f t="shared" si="0"/>
        <v>20112</v>
      </c>
      <c r="I57" s="28">
        <v>0</v>
      </c>
      <c r="J57" s="28">
        <v>0</v>
      </c>
      <c r="K57" s="28">
        <v>0</v>
      </c>
      <c r="L57" s="28">
        <v>0</v>
      </c>
      <c r="M57" s="28">
        <f t="shared" si="1"/>
        <v>0</v>
      </c>
      <c r="N57" s="8"/>
      <c r="O57" s="9"/>
      <c r="P57" s="7"/>
    </row>
    <row r="58" spans="1:16" s="4" customFormat="1" ht="31.5" customHeight="1" x14ac:dyDescent="0.25">
      <c r="A58" s="23">
        <v>54</v>
      </c>
      <c r="B58" s="26" t="s">
        <v>26</v>
      </c>
      <c r="C58" s="26" t="s">
        <v>667</v>
      </c>
      <c r="D58" s="24" t="s">
        <v>14</v>
      </c>
      <c r="E58" s="23" t="s">
        <v>506</v>
      </c>
      <c r="F58" s="26" t="s">
        <v>575</v>
      </c>
      <c r="G58" s="26">
        <v>585</v>
      </c>
      <c r="H58" s="28">
        <f t="shared" si="0"/>
        <v>7020</v>
      </c>
      <c r="I58" s="28">
        <v>0</v>
      </c>
      <c r="J58" s="28">
        <v>0</v>
      </c>
      <c r="K58" s="28">
        <v>0</v>
      </c>
      <c r="L58" s="28">
        <v>0</v>
      </c>
      <c r="M58" s="28">
        <f t="shared" si="1"/>
        <v>0</v>
      </c>
      <c r="N58" s="8"/>
      <c r="O58" s="9"/>
      <c r="P58" s="7"/>
    </row>
    <row r="59" spans="1:16" s="4" customFormat="1" ht="31.5" customHeight="1" x14ac:dyDescent="0.25">
      <c r="A59" s="23">
        <v>55</v>
      </c>
      <c r="B59" s="26" t="s">
        <v>161</v>
      </c>
      <c r="C59" s="26" t="s">
        <v>668</v>
      </c>
      <c r="D59" s="24" t="s">
        <v>10</v>
      </c>
      <c r="E59" s="23" t="s">
        <v>439</v>
      </c>
      <c r="F59" s="26" t="s">
        <v>569</v>
      </c>
      <c r="G59" s="27">
        <v>1676</v>
      </c>
      <c r="H59" s="28">
        <f t="shared" si="0"/>
        <v>20112</v>
      </c>
      <c r="I59" s="28">
        <v>0</v>
      </c>
      <c r="J59" s="28">
        <v>0</v>
      </c>
      <c r="K59" s="28">
        <v>0</v>
      </c>
      <c r="L59" s="28">
        <v>0</v>
      </c>
      <c r="M59" s="28">
        <f t="shared" si="1"/>
        <v>0</v>
      </c>
      <c r="N59" s="8"/>
      <c r="O59" s="9"/>
      <c r="P59" s="7"/>
    </row>
    <row r="60" spans="1:16" s="4" customFormat="1" ht="31.5" customHeight="1" x14ac:dyDescent="0.25">
      <c r="A60" s="23">
        <v>56</v>
      </c>
      <c r="B60" s="26" t="s">
        <v>27</v>
      </c>
      <c r="C60" s="26" t="s">
        <v>669</v>
      </c>
      <c r="D60" s="24" t="s">
        <v>10</v>
      </c>
      <c r="E60" s="23" t="s">
        <v>368</v>
      </c>
      <c r="F60" s="26" t="s">
        <v>563</v>
      </c>
      <c r="G60" s="26">
        <v>817</v>
      </c>
      <c r="H60" s="28">
        <f t="shared" si="0"/>
        <v>9804</v>
      </c>
      <c r="I60" s="28">
        <v>0</v>
      </c>
      <c r="J60" s="28">
        <v>0</v>
      </c>
      <c r="K60" s="28">
        <v>0</v>
      </c>
      <c r="L60" s="28">
        <v>0</v>
      </c>
      <c r="M60" s="28">
        <f t="shared" si="1"/>
        <v>0</v>
      </c>
      <c r="N60" s="8"/>
      <c r="O60" s="9"/>
      <c r="P60" s="7"/>
    </row>
    <row r="61" spans="1:16" s="4" customFormat="1" ht="31.5" customHeight="1" x14ac:dyDescent="0.25">
      <c r="A61" s="23">
        <v>57</v>
      </c>
      <c r="B61" s="26" t="s">
        <v>28</v>
      </c>
      <c r="C61" s="26" t="s">
        <v>670</v>
      </c>
      <c r="D61" s="24" t="s">
        <v>14</v>
      </c>
      <c r="E61" s="23" t="s">
        <v>505</v>
      </c>
      <c r="F61" s="26" t="s">
        <v>575</v>
      </c>
      <c r="G61" s="26">
        <v>585</v>
      </c>
      <c r="H61" s="28">
        <f t="shared" si="0"/>
        <v>7020</v>
      </c>
      <c r="I61" s="28">
        <v>48.75</v>
      </c>
      <c r="J61" s="28">
        <f>VLOOKUP(B61,[1]Report!$C$6:$D$84,2,FALSE)</f>
        <v>32.17</v>
      </c>
      <c r="K61" s="28">
        <v>0</v>
      </c>
      <c r="L61" s="28">
        <v>0</v>
      </c>
      <c r="M61" s="28">
        <f t="shared" si="1"/>
        <v>80.92</v>
      </c>
      <c r="N61" s="8"/>
      <c r="O61" s="9"/>
      <c r="P61" s="7"/>
    </row>
    <row r="62" spans="1:16" s="4" customFormat="1" ht="31.5" customHeight="1" x14ac:dyDescent="0.25">
      <c r="A62" s="23">
        <v>58</v>
      </c>
      <c r="B62" s="26" t="s">
        <v>29</v>
      </c>
      <c r="C62" s="26" t="s">
        <v>671</v>
      </c>
      <c r="D62" s="24" t="s">
        <v>14</v>
      </c>
      <c r="E62" s="23" t="s">
        <v>480</v>
      </c>
      <c r="F62" s="26" t="s">
        <v>573</v>
      </c>
      <c r="G62" s="26">
        <v>622</v>
      </c>
      <c r="H62" s="28">
        <f t="shared" si="0"/>
        <v>7464</v>
      </c>
      <c r="I62" s="28">
        <v>51.83</v>
      </c>
      <c r="J62" s="28">
        <f>VLOOKUP(B62,[1]Report!$C$6:$D$84,2,FALSE)</f>
        <v>32.17</v>
      </c>
      <c r="K62" s="28">
        <v>0</v>
      </c>
      <c r="L62" s="28">
        <v>0</v>
      </c>
      <c r="M62" s="28">
        <f t="shared" si="1"/>
        <v>84</v>
      </c>
      <c r="N62" s="8"/>
      <c r="O62" s="9"/>
      <c r="P62" s="7"/>
    </row>
    <row r="63" spans="1:16" s="4" customFormat="1" ht="31.5" customHeight="1" x14ac:dyDescent="0.25">
      <c r="A63" s="23">
        <v>59</v>
      </c>
      <c r="B63" s="26" t="s">
        <v>30</v>
      </c>
      <c r="C63" s="26" t="s">
        <v>672</v>
      </c>
      <c r="D63" s="24" t="s">
        <v>10</v>
      </c>
      <c r="E63" s="23" t="s">
        <v>340</v>
      </c>
      <c r="F63" s="26" t="s">
        <v>561</v>
      </c>
      <c r="G63" s="26">
        <v>675</v>
      </c>
      <c r="H63" s="28">
        <f t="shared" si="0"/>
        <v>8100</v>
      </c>
      <c r="I63" s="28">
        <v>56.25</v>
      </c>
      <c r="J63" s="28">
        <f>VLOOKUP(B63,[1]Report!$C$6:$D$84,2,FALSE)</f>
        <v>32.17</v>
      </c>
      <c r="K63" s="28">
        <v>0</v>
      </c>
      <c r="L63" s="28">
        <v>0</v>
      </c>
      <c r="M63" s="28">
        <f t="shared" si="1"/>
        <v>88.42</v>
      </c>
      <c r="N63" s="8"/>
      <c r="O63" s="9"/>
      <c r="P63" s="7"/>
    </row>
    <row r="64" spans="1:16" s="4" customFormat="1" ht="31.5" customHeight="1" x14ac:dyDescent="0.25">
      <c r="A64" s="23">
        <v>60</v>
      </c>
      <c r="B64" s="26" t="s">
        <v>259</v>
      </c>
      <c r="C64" s="26" t="s">
        <v>673</v>
      </c>
      <c r="D64" s="24" t="s">
        <v>10</v>
      </c>
      <c r="E64" s="23" t="s">
        <v>810</v>
      </c>
      <c r="F64" s="26" t="s">
        <v>563</v>
      </c>
      <c r="G64" s="26">
        <v>817</v>
      </c>
      <c r="H64" s="28">
        <f t="shared" si="0"/>
        <v>9804</v>
      </c>
      <c r="I64" s="28">
        <v>0</v>
      </c>
      <c r="J64" s="28">
        <v>0</v>
      </c>
      <c r="K64" s="28">
        <v>0</v>
      </c>
      <c r="L64" s="28">
        <v>0</v>
      </c>
      <c r="M64" s="28">
        <f t="shared" si="1"/>
        <v>0</v>
      </c>
      <c r="N64" s="8"/>
      <c r="O64" s="9"/>
      <c r="P64" s="7"/>
    </row>
    <row r="65" spans="1:16" s="4" customFormat="1" ht="31.5" customHeight="1" x14ac:dyDescent="0.25">
      <c r="A65" s="23">
        <v>61</v>
      </c>
      <c r="B65" s="26" t="s">
        <v>31</v>
      </c>
      <c r="C65" s="26" t="s">
        <v>655</v>
      </c>
      <c r="D65" s="24" t="s">
        <v>10</v>
      </c>
      <c r="E65" s="23" t="s">
        <v>378</v>
      </c>
      <c r="F65" s="26" t="s">
        <v>565</v>
      </c>
      <c r="G65" s="26">
        <v>986</v>
      </c>
      <c r="H65" s="28">
        <f t="shared" si="0"/>
        <v>11832</v>
      </c>
      <c r="I65" s="28">
        <v>0</v>
      </c>
      <c r="J65" s="28">
        <v>0</v>
      </c>
      <c r="K65" s="28">
        <v>0</v>
      </c>
      <c r="L65" s="28">
        <v>0</v>
      </c>
      <c r="M65" s="28">
        <f t="shared" si="1"/>
        <v>0</v>
      </c>
      <c r="N65" s="8"/>
      <c r="O65" s="9"/>
      <c r="P65" s="7"/>
    </row>
    <row r="66" spans="1:16" s="4" customFormat="1" ht="31.5" customHeight="1" x14ac:dyDescent="0.25">
      <c r="A66" s="23">
        <v>62</v>
      </c>
      <c r="B66" s="26" t="s">
        <v>233</v>
      </c>
      <c r="C66" s="26" t="s">
        <v>674</v>
      </c>
      <c r="D66" s="24" t="s">
        <v>10</v>
      </c>
      <c r="E66" s="23" t="s">
        <v>803</v>
      </c>
      <c r="F66" s="26" t="s">
        <v>563</v>
      </c>
      <c r="G66" s="26">
        <v>817</v>
      </c>
      <c r="H66" s="28">
        <f t="shared" si="0"/>
        <v>9804</v>
      </c>
      <c r="I66" s="28">
        <v>0</v>
      </c>
      <c r="J66" s="28">
        <v>0</v>
      </c>
      <c r="K66" s="28">
        <v>0</v>
      </c>
      <c r="L66" s="28">
        <v>0</v>
      </c>
      <c r="M66" s="28">
        <f t="shared" si="1"/>
        <v>0</v>
      </c>
      <c r="N66" s="8"/>
      <c r="O66" s="9"/>
      <c r="P66" s="7"/>
    </row>
    <row r="67" spans="1:16" s="4" customFormat="1" ht="31.5" customHeight="1" x14ac:dyDescent="0.25">
      <c r="A67" s="23">
        <v>63</v>
      </c>
      <c r="B67" s="26" t="s">
        <v>617</v>
      </c>
      <c r="C67" s="26" t="s">
        <v>675</v>
      </c>
      <c r="D67" s="24" t="s">
        <v>10</v>
      </c>
      <c r="E67" s="23" t="s">
        <v>316</v>
      </c>
      <c r="F67" s="26" t="s">
        <v>556</v>
      </c>
      <c r="G67" s="27">
        <v>3418</v>
      </c>
      <c r="H67" s="28">
        <f t="shared" si="0"/>
        <v>41016</v>
      </c>
      <c r="I67" s="28">
        <v>284.83</v>
      </c>
      <c r="J67" s="28">
        <f>VLOOKUP(B67,[1]Report!$C$6:$D$84,2,FALSE)</f>
        <v>32.17</v>
      </c>
      <c r="K67" s="28">
        <v>0</v>
      </c>
      <c r="L67" s="28">
        <v>0</v>
      </c>
      <c r="M67" s="28">
        <f t="shared" si="1"/>
        <v>317</v>
      </c>
      <c r="N67" s="8"/>
      <c r="O67" s="9"/>
      <c r="P67" s="7"/>
    </row>
    <row r="68" spans="1:16" s="4" customFormat="1" ht="31.5" customHeight="1" x14ac:dyDescent="0.25">
      <c r="A68" s="23">
        <v>64</v>
      </c>
      <c r="B68" s="26" t="s">
        <v>32</v>
      </c>
      <c r="C68" s="26" t="s">
        <v>676</v>
      </c>
      <c r="D68" s="24" t="s">
        <v>10</v>
      </c>
      <c r="E68" s="23" t="s">
        <v>804</v>
      </c>
      <c r="F68" s="26" t="s">
        <v>563</v>
      </c>
      <c r="G68" s="26">
        <v>817</v>
      </c>
      <c r="H68" s="28">
        <f t="shared" si="0"/>
        <v>9804</v>
      </c>
      <c r="I68" s="28">
        <v>68.08</v>
      </c>
      <c r="J68" s="28">
        <f>VLOOKUP(B68,[1]Report!$C$6:$D$84,2,FALSE)</f>
        <v>32.17</v>
      </c>
      <c r="K68" s="28">
        <v>0</v>
      </c>
      <c r="L68" s="28">
        <v>0</v>
      </c>
      <c r="M68" s="28">
        <f t="shared" si="1"/>
        <v>100.25</v>
      </c>
      <c r="N68" s="8"/>
      <c r="O68" s="9"/>
      <c r="P68" s="7"/>
    </row>
    <row r="69" spans="1:16" s="4" customFormat="1" ht="31.5" customHeight="1" x14ac:dyDescent="0.25">
      <c r="A69" s="23">
        <v>65</v>
      </c>
      <c r="B69" s="26" t="s">
        <v>548</v>
      </c>
      <c r="C69" s="26" t="s">
        <v>634</v>
      </c>
      <c r="D69" s="24" t="s">
        <v>10</v>
      </c>
      <c r="E69" s="23" t="s">
        <v>537</v>
      </c>
      <c r="F69" s="26" t="s">
        <v>567</v>
      </c>
      <c r="G69" s="27">
        <v>1212</v>
      </c>
      <c r="H69" s="28">
        <f t="shared" si="0"/>
        <v>14544</v>
      </c>
      <c r="I69" s="28">
        <v>0</v>
      </c>
      <c r="J69" s="28">
        <v>0</v>
      </c>
      <c r="K69" s="28">
        <v>0</v>
      </c>
      <c r="L69" s="28">
        <v>0</v>
      </c>
      <c r="M69" s="28">
        <f t="shared" si="1"/>
        <v>0</v>
      </c>
      <c r="N69" s="8"/>
      <c r="O69" s="9"/>
      <c r="P69" s="7"/>
    </row>
    <row r="70" spans="1:16" s="4" customFormat="1" ht="31.5" customHeight="1" x14ac:dyDescent="0.25">
      <c r="A70" s="23">
        <v>66</v>
      </c>
      <c r="B70" s="26" t="s">
        <v>112</v>
      </c>
      <c r="C70" s="26" t="s">
        <v>655</v>
      </c>
      <c r="D70" s="24" t="s">
        <v>10</v>
      </c>
      <c r="E70" s="23" t="s">
        <v>615</v>
      </c>
      <c r="F70" s="26" t="s">
        <v>565</v>
      </c>
      <c r="G70" s="26">
        <v>986</v>
      </c>
      <c r="H70" s="28">
        <f t="shared" ref="H70:H133" si="2">G70*12</f>
        <v>11832</v>
      </c>
      <c r="I70" s="28">
        <v>0</v>
      </c>
      <c r="J70" s="28">
        <v>0</v>
      </c>
      <c r="K70" s="28">
        <v>0</v>
      </c>
      <c r="L70" s="28">
        <v>0</v>
      </c>
      <c r="M70" s="28">
        <f t="shared" ref="M70:M133" si="3">+L70+K70+J70+I70</f>
        <v>0</v>
      </c>
      <c r="N70" s="8"/>
      <c r="O70" s="9"/>
      <c r="P70" s="7"/>
    </row>
    <row r="71" spans="1:16" s="4" customFormat="1" ht="31.5" customHeight="1" x14ac:dyDescent="0.25">
      <c r="A71" s="23">
        <v>67</v>
      </c>
      <c r="B71" s="26" t="s">
        <v>33</v>
      </c>
      <c r="C71" s="26" t="s">
        <v>677</v>
      </c>
      <c r="D71" s="24" t="s">
        <v>10</v>
      </c>
      <c r="E71" s="23" t="s">
        <v>540</v>
      </c>
      <c r="F71" s="26" t="s">
        <v>577</v>
      </c>
      <c r="G71" s="27">
        <v>2115</v>
      </c>
      <c r="H71" s="28">
        <f t="shared" si="2"/>
        <v>25380</v>
      </c>
      <c r="I71" s="28">
        <v>0</v>
      </c>
      <c r="J71" s="28">
        <v>0</v>
      </c>
      <c r="K71" s="28">
        <v>0</v>
      </c>
      <c r="L71" s="28">
        <v>0</v>
      </c>
      <c r="M71" s="28">
        <f t="shared" si="3"/>
        <v>0</v>
      </c>
      <c r="N71" s="8"/>
      <c r="O71" s="9"/>
      <c r="P71" s="7"/>
    </row>
    <row r="72" spans="1:16" s="4" customFormat="1" ht="31.5" customHeight="1" x14ac:dyDescent="0.25">
      <c r="A72" s="23">
        <v>68</v>
      </c>
      <c r="B72" s="26" t="s">
        <v>551</v>
      </c>
      <c r="C72" s="26" t="s">
        <v>632</v>
      </c>
      <c r="D72" s="24" t="s">
        <v>10</v>
      </c>
      <c r="E72" s="23" t="s">
        <v>441</v>
      </c>
      <c r="F72" s="26" t="s">
        <v>569</v>
      </c>
      <c r="G72" s="27">
        <v>1676</v>
      </c>
      <c r="H72" s="28">
        <f t="shared" si="2"/>
        <v>20112</v>
      </c>
      <c r="I72" s="28">
        <v>0</v>
      </c>
      <c r="J72" s="28">
        <v>0</v>
      </c>
      <c r="K72" s="28">
        <v>0</v>
      </c>
      <c r="L72" s="28">
        <v>0</v>
      </c>
      <c r="M72" s="28">
        <f t="shared" si="3"/>
        <v>0</v>
      </c>
      <c r="N72" s="8"/>
      <c r="O72" s="9"/>
      <c r="P72" s="7"/>
    </row>
    <row r="73" spans="1:16" s="4" customFormat="1" ht="31.5" customHeight="1" x14ac:dyDescent="0.25">
      <c r="A73" s="23">
        <v>69</v>
      </c>
      <c r="B73" s="26" t="s">
        <v>34</v>
      </c>
      <c r="C73" s="26" t="s">
        <v>678</v>
      </c>
      <c r="D73" s="24" t="s">
        <v>14</v>
      </c>
      <c r="E73" s="23" t="s">
        <v>468</v>
      </c>
      <c r="F73" s="26" t="s">
        <v>571</v>
      </c>
      <c r="G73" s="26">
        <v>578</v>
      </c>
      <c r="H73" s="28">
        <f t="shared" si="2"/>
        <v>6936</v>
      </c>
      <c r="I73" s="28">
        <v>0</v>
      </c>
      <c r="J73" s="28">
        <v>0</v>
      </c>
      <c r="K73" s="28">
        <v>0</v>
      </c>
      <c r="L73" s="28">
        <v>0</v>
      </c>
      <c r="M73" s="28">
        <f t="shared" si="3"/>
        <v>0</v>
      </c>
      <c r="N73" s="8"/>
      <c r="O73" s="9"/>
      <c r="P73" s="7"/>
    </row>
    <row r="74" spans="1:16" s="4" customFormat="1" ht="31.5" customHeight="1" x14ac:dyDescent="0.25">
      <c r="A74" s="23">
        <v>70</v>
      </c>
      <c r="B74" s="26" t="s">
        <v>826</v>
      </c>
      <c r="C74" s="26" t="s">
        <v>829</v>
      </c>
      <c r="D74" s="24" t="s">
        <v>10</v>
      </c>
      <c r="E74" s="23" t="s">
        <v>539</v>
      </c>
      <c r="F74" s="26" t="s">
        <v>576</v>
      </c>
      <c r="G74" s="26">
        <v>553</v>
      </c>
      <c r="H74" s="28">
        <f t="shared" si="2"/>
        <v>6636</v>
      </c>
      <c r="I74" s="28">
        <v>0</v>
      </c>
      <c r="J74" s="28">
        <v>0</v>
      </c>
      <c r="K74" s="28">
        <v>0</v>
      </c>
      <c r="L74" s="28">
        <v>0</v>
      </c>
      <c r="M74" s="28">
        <f t="shared" si="3"/>
        <v>0</v>
      </c>
      <c r="N74" s="8"/>
      <c r="O74" s="9"/>
      <c r="P74" s="7"/>
    </row>
    <row r="75" spans="1:16" s="4" customFormat="1" ht="31.5" customHeight="1" x14ac:dyDescent="0.25">
      <c r="A75" s="23">
        <v>71</v>
      </c>
      <c r="B75" s="26" t="s">
        <v>35</v>
      </c>
      <c r="C75" s="26" t="s">
        <v>679</v>
      </c>
      <c r="D75" s="24" t="s">
        <v>10</v>
      </c>
      <c r="E75" s="23" t="s">
        <v>592</v>
      </c>
      <c r="F75" s="26" t="s">
        <v>568</v>
      </c>
      <c r="G75" s="27">
        <v>1412</v>
      </c>
      <c r="H75" s="28">
        <f t="shared" si="2"/>
        <v>16944</v>
      </c>
      <c r="I75" s="28">
        <v>0</v>
      </c>
      <c r="J75" s="28">
        <v>0</v>
      </c>
      <c r="K75" s="28">
        <v>0</v>
      </c>
      <c r="L75" s="28">
        <v>0</v>
      </c>
      <c r="M75" s="28">
        <f t="shared" si="3"/>
        <v>0</v>
      </c>
      <c r="N75" s="8"/>
      <c r="O75" s="9"/>
      <c r="P75" s="7"/>
    </row>
    <row r="76" spans="1:16" s="4" customFormat="1" ht="31.5" customHeight="1" x14ac:dyDescent="0.25">
      <c r="A76" s="23">
        <v>72</v>
      </c>
      <c r="B76" s="26" t="s">
        <v>105</v>
      </c>
      <c r="C76" s="26" t="s">
        <v>667</v>
      </c>
      <c r="D76" s="24" t="s">
        <v>14</v>
      </c>
      <c r="E76" s="23" t="s">
        <v>504</v>
      </c>
      <c r="F76" s="26" t="s">
        <v>575</v>
      </c>
      <c r="G76" s="26">
        <v>585</v>
      </c>
      <c r="H76" s="28">
        <f t="shared" si="2"/>
        <v>7020</v>
      </c>
      <c r="I76" s="28">
        <v>0</v>
      </c>
      <c r="J76" s="28">
        <v>0</v>
      </c>
      <c r="K76" s="28">
        <v>0</v>
      </c>
      <c r="L76" s="28">
        <v>0</v>
      </c>
      <c r="M76" s="28">
        <f t="shared" si="3"/>
        <v>0</v>
      </c>
      <c r="N76" s="8"/>
      <c r="O76" s="9"/>
      <c r="P76" s="7"/>
    </row>
    <row r="77" spans="1:16" s="4" customFormat="1" ht="31.5" customHeight="1" x14ac:dyDescent="0.25">
      <c r="A77" s="23">
        <v>73</v>
      </c>
      <c r="B77" s="26" t="s">
        <v>36</v>
      </c>
      <c r="C77" s="26" t="s">
        <v>667</v>
      </c>
      <c r="D77" s="24" t="s">
        <v>14</v>
      </c>
      <c r="E77" s="23" t="s">
        <v>503</v>
      </c>
      <c r="F77" s="26" t="s">
        <v>575</v>
      </c>
      <c r="G77" s="26">
        <v>585</v>
      </c>
      <c r="H77" s="28">
        <f t="shared" si="2"/>
        <v>7020</v>
      </c>
      <c r="I77" s="28">
        <v>48.75</v>
      </c>
      <c r="J77" s="28">
        <f>VLOOKUP(B77,[1]Report!$C$6:$D$84,2,FALSE)</f>
        <v>32.17</v>
      </c>
      <c r="K77" s="28">
        <v>0</v>
      </c>
      <c r="L77" s="28">
        <v>0</v>
      </c>
      <c r="M77" s="28">
        <f t="shared" si="3"/>
        <v>80.92</v>
      </c>
      <c r="N77" s="8"/>
      <c r="O77" s="9"/>
      <c r="P77" s="7"/>
    </row>
    <row r="78" spans="1:16" s="4" customFormat="1" ht="31.5" customHeight="1" x14ac:dyDescent="0.25">
      <c r="A78" s="23">
        <v>74</v>
      </c>
      <c r="B78" s="26" t="s">
        <v>114</v>
      </c>
      <c r="C78" s="26" t="s">
        <v>663</v>
      </c>
      <c r="D78" s="24" t="s">
        <v>10</v>
      </c>
      <c r="E78" s="23" t="s">
        <v>362</v>
      </c>
      <c r="F78" s="26" t="s">
        <v>563</v>
      </c>
      <c r="G78" s="26">
        <v>817</v>
      </c>
      <c r="H78" s="28">
        <f t="shared" si="2"/>
        <v>9804</v>
      </c>
      <c r="I78" s="28">
        <v>0</v>
      </c>
      <c r="J78" s="28">
        <v>0</v>
      </c>
      <c r="K78" s="28">
        <v>0</v>
      </c>
      <c r="L78" s="28">
        <v>0</v>
      </c>
      <c r="M78" s="28">
        <f t="shared" si="3"/>
        <v>0</v>
      </c>
      <c r="N78" s="8"/>
      <c r="O78" s="9"/>
      <c r="P78" s="7"/>
    </row>
    <row r="79" spans="1:16" s="4" customFormat="1" ht="31.5" customHeight="1" x14ac:dyDescent="0.25">
      <c r="A79" s="23">
        <v>75</v>
      </c>
      <c r="B79" s="26" t="s">
        <v>254</v>
      </c>
      <c r="C79" s="26" t="s">
        <v>680</v>
      </c>
      <c r="D79" s="24" t="s">
        <v>10</v>
      </c>
      <c r="E79" s="23" t="s">
        <v>461</v>
      </c>
      <c r="F79" s="26" t="s">
        <v>569</v>
      </c>
      <c r="G79" s="27">
        <v>1676</v>
      </c>
      <c r="H79" s="28">
        <f t="shared" si="2"/>
        <v>20112</v>
      </c>
      <c r="I79" s="28">
        <v>0</v>
      </c>
      <c r="J79" s="28">
        <v>0</v>
      </c>
      <c r="K79" s="28">
        <v>0</v>
      </c>
      <c r="L79" s="28">
        <v>0</v>
      </c>
      <c r="M79" s="28">
        <f t="shared" si="3"/>
        <v>0</v>
      </c>
      <c r="N79" s="8"/>
      <c r="O79" s="9"/>
      <c r="P79" s="7"/>
    </row>
    <row r="80" spans="1:16" s="4" customFormat="1" ht="31.5" customHeight="1" x14ac:dyDescent="0.25">
      <c r="A80" s="23">
        <v>76</v>
      </c>
      <c r="B80" s="26" t="s">
        <v>162</v>
      </c>
      <c r="C80" s="26" t="s">
        <v>676</v>
      </c>
      <c r="D80" s="24" t="s">
        <v>10</v>
      </c>
      <c r="E80" s="23" t="s">
        <v>581</v>
      </c>
      <c r="F80" s="26" t="s">
        <v>563</v>
      </c>
      <c r="G80" s="26">
        <v>817</v>
      </c>
      <c r="H80" s="28">
        <f t="shared" si="2"/>
        <v>9804</v>
      </c>
      <c r="I80" s="28">
        <v>0</v>
      </c>
      <c r="J80" s="28">
        <v>0</v>
      </c>
      <c r="K80" s="28">
        <v>0</v>
      </c>
      <c r="L80" s="28">
        <v>0</v>
      </c>
      <c r="M80" s="28">
        <f t="shared" si="3"/>
        <v>0</v>
      </c>
      <c r="N80" s="8"/>
      <c r="O80" s="9"/>
      <c r="P80" s="7"/>
    </row>
    <row r="81" spans="1:16" s="4" customFormat="1" ht="31.5" customHeight="1" x14ac:dyDescent="0.25">
      <c r="A81" s="23">
        <v>77</v>
      </c>
      <c r="B81" s="26" t="s">
        <v>163</v>
      </c>
      <c r="C81" s="26" t="s">
        <v>681</v>
      </c>
      <c r="D81" s="24" t="s">
        <v>10</v>
      </c>
      <c r="E81" s="23" t="s">
        <v>580</v>
      </c>
      <c r="F81" s="26" t="s">
        <v>567</v>
      </c>
      <c r="G81" s="27">
        <v>1212</v>
      </c>
      <c r="H81" s="28">
        <f t="shared" si="2"/>
        <v>14544</v>
      </c>
      <c r="I81" s="28">
        <v>0</v>
      </c>
      <c r="J81" s="28">
        <v>0</v>
      </c>
      <c r="K81" s="28">
        <v>0</v>
      </c>
      <c r="L81" s="28">
        <v>0</v>
      </c>
      <c r="M81" s="28">
        <f t="shared" si="3"/>
        <v>0</v>
      </c>
      <c r="N81" s="8"/>
      <c r="O81" s="9"/>
      <c r="P81" s="7"/>
    </row>
    <row r="82" spans="1:16" s="4" customFormat="1" ht="31.5" customHeight="1" x14ac:dyDescent="0.25">
      <c r="A82" s="23">
        <v>78</v>
      </c>
      <c r="B82" s="26" t="s">
        <v>164</v>
      </c>
      <c r="C82" s="26" t="s">
        <v>683</v>
      </c>
      <c r="D82" s="24" t="s">
        <v>10</v>
      </c>
      <c r="E82" s="23" t="s">
        <v>452</v>
      </c>
      <c r="F82" s="26" t="s">
        <v>569</v>
      </c>
      <c r="G82" s="27">
        <v>1676</v>
      </c>
      <c r="H82" s="28">
        <f t="shared" si="2"/>
        <v>20112</v>
      </c>
      <c r="I82" s="28">
        <v>139.66999999999999</v>
      </c>
      <c r="J82" s="28">
        <f>VLOOKUP(B82,[1]Report!$C$6:$D$84,2,FALSE)</f>
        <v>32.17</v>
      </c>
      <c r="K82" s="28">
        <v>0</v>
      </c>
      <c r="L82" s="28">
        <v>0</v>
      </c>
      <c r="M82" s="28">
        <f t="shared" si="3"/>
        <v>171.83999999999997</v>
      </c>
      <c r="N82" s="8"/>
      <c r="O82" s="9"/>
      <c r="P82" s="7"/>
    </row>
    <row r="83" spans="1:16" s="4" customFormat="1" ht="31.5" customHeight="1" x14ac:dyDescent="0.25">
      <c r="A83" s="23">
        <v>79</v>
      </c>
      <c r="B83" s="26" t="s">
        <v>37</v>
      </c>
      <c r="C83" s="26" t="s">
        <v>684</v>
      </c>
      <c r="D83" s="24" t="s">
        <v>10</v>
      </c>
      <c r="E83" s="23" t="s">
        <v>352</v>
      </c>
      <c r="F83" s="26" t="s">
        <v>562</v>
      </c>
      <c r="G83" s="26">
        <v>733</v>
      </c>
      <c r="H83" s="28">
        <f t="shared" si="2"/>
        <v>8796</v>
      </c>
      <c r="I83" s="28">
        <v>61.08</v>
      </c>
      <c r="J83" s="28">
        <f>VLOOKUP(B83,[1]Report!$C$6:$D$84,2,FALSE)</f>
        <v>32.17</v>
      </c>
      <c r="K83" s="28">
        <v>0</v>
      </c>
      <c r="L83" s="28">
        <v>0</v>
      </c>
      <c r="M83" s="28">
        <f t="shared" si="3"/>
        <v>93.25</v>
      </c>
      <c r="N83" s="8"/>
      <c r="O83" s="9"/>
      <c r="P83" s="7"/>
    </row>
    <row r="84" spans="1:16" s="4" customFormat="1" ht="31.5" customHeight="1" x14ac:dyDescent="0.25">
      <c r="A84" s="23">
        <v>80</v>
      </c>
      <c r="B84" s="26" t="s">
        <v>277</v>
      </c>
      <c r="C84" s="26" t="s">
        <v>686</v>
      </c>
      <c r="D84" s="24" t="s">
        <v>10</v>
      </c>
      <c r="E84" s="23" t="s">
        <v>334</v>
      </c>
      <c r="F84" s="26" t="s">
        <v>554</v>
      </c>
      <c r="G84" s="27">
        <v>2368</v>
      </c>
      <c r="H84" s="28">
        <f t="shared" si="2"/>
        <v>28416</v>
      </c>
      <c r="I84" s="28">
        <v>0</v>
      </c>
      <c r="J84" s="28">
        <v>0</v>
      </c>
      <c r="K84" s="28">
        <v>0</v>
      </c>
      <c r="L84" s="28">
        <v>0</v>
      </c>
      <c r="M84" s="28">
        <f t="shared" si="3"/>
        <v>0</v>
      </c>
      <c r="N84" s="8"/>
      <c r="O84" s="9"/>
      <c r="P84" s="7"/>
    </row>
    <row r="85" spans="1:16" s="4" customFormat="1" ht="31.5" customHeight="1" x14ac:dyDescent="0.25">
      <c r="A85" s="23">
        <v>81</v>
      </c>
      <c r="B85" s="26" t="s">
        <v>291</v>
      </c>
      <c r="C85" s="23" t="s">
        <v>675</v>
      </c>
      <c r="D85" s="24" t="s">
        <v>10</v>
      </c>
      <c r="E85" s="23" t="s">
        <v>542</v>
      </c>
      <c r="F85" s="26" t="s">
        <v>556</v>
      </c>
      <c r="G85" s="27">
        <v>3418</v>
      </c>
      <c r="H85" s="28">
        <f t="shared" si="2"/>
        <v>41016</v>
      </c>
      <c r="I85" s="28">
        <v>0</v>
      </c>
      <c r="J85" s="28">
        <v>0</v>
      </c>
      <c r="K85" s="28">
        <v>0</v>
      </c>
      <c r="L85" s="28">
        <v>0</v>
      </c>
      <c r="M85" s="28">
        <f t="shared" si="3"/>
        <v>0</v>
      </c>
      <c r="N85" s="8"/>
      <c r="O85" s="9"/>
      <c r="P85" s="7"/>
    </row>
    <row r="86" spans="1:16" s="4" customFormat="1" ht="31.5" customHeight="1" x14ac:dyDescent="0.25">
      <c r="A86" s="23">
        <v>82</v>
      </c>
      <c r="B86" s="26" t="s">
        <v>588</v>
      </c>
      <c r="C86" s="26" t="s">
        <v>688</v>
      </c>
      <c r="D86" s="24" t="s">
        <v>10</v>
      </c>
      <c r="E86" s="23" t="s">
        <v>404</v>
      </c>
      <c r="F86" s="26" t="s">
        <v>567</v>
      </c>
      <c r="G86" s="27">
        <v>1212</v>
      </c>
      <c r="H86" s="28">
        <f t="shared" si="2"/>
        <v>14544</v>
      </c>
      <c r="I86" s="28">
        <v>0</v>
      </c>
      <c r="J86" s="28">
        <v>0</v>
      </c>
      <c r="K86" s="28">
        <v>0</v>
      </c>
      <c r="L86" s="28">
        <v>0</v>
      </c>
      <c r="M86" s="28">
        <f t="shared" si="3"/>
        <v>0</v>
      </c>
      <c r="N86" s="8"/>
      <c r="O86" s="9"/>
      <c r="P86" s="7"/>
    </row>
    <row r="87" spans="1:16" s="4" customFormat="1" ht="31.5" customHeight="1" x14ac:dyDescent="0.25">
      <c r="A87" s="23">
        <v>83</v>
      </c>
      <c r="B87" s="26" t="s">
        <v>165</v>
      </c>
      <c r="C87" s="26" t="s">
        <v>685</v>
      </c>
      <c r="D87" s="24" t="s">
        <v>10</v>
      </c>
      <c r="E87" s="23" t="s">
        <v>341</v>
      </c>
      <c r="F87" s="26" t="s">
        <v>561</v>
      </c>
      <c r="G87" s="26">
        <v>675</v>
      </c>
      <c r="H87" s="28">
        <f t="shared" si="2"/>
        <v>8100</v>
      </c>
      <c r="I87" s="28">
        <v>0</v>
      </c>
      <c r="J87" s="28">
        <v>0</v>
      </c>
      <c r="K87" s="28">
        <v>0</v>
      </c>
      <c r="L87" s="28">
        <v>0</v>
      </c>
      <c r="M87" s="28">
        <f t="shared" si="3"/>
        <v>0</v>
      </c>
      <c r="N87" s="8"/>
      <c r="O87" s="9"/>
      <c r="P87" s="7"/>
    </row>
    <row r="88" spans="1:16" s="4" customFormat="1" ht="31.5" customHeight="1" x14ac:dyDescent="0.25">
      <c r="A88" s="23">
        <v>84</v>
      </c>
      <c r="B88" s="26" t="s">
        <v>115</v>
      </c>
      <c r="C88" s="26" t="s">
        <v>663</v>
      </c>
      <c r="D88" s="24" t="s">
        <v>10</v>
      </c>
      <c r="E88" s="23" t="s">
        <v>358</v>
      </c>
      <c r="F88" s="26" t="s">
        <v>563</v>
      </c>
      <c r="G88" s="26">
        <v>817</v>
      </c>
      <c r="H88" s="28">
        <f t="shared" si="2"/>
        <v>9804</v>
      </c>
      <c r="I88" s="28">
        <v>0</v>
      </c>
      <c r="J88" s="28">
        <v>0</v>
      </c>
      <c r="K88" s="28">
        <v>0</v>
      </c>
      <c r="L88" s="28">
        <v>0</v>
      </c>
      <c r="M88" s="28">
        <f t="shared" si="3"/>
        <v>0</v>
      </c>
      <c r="N88" s="8"/>
      <c r="O88" s="9"/>
      <c r="P88" s="7"/>
    </row>
    <row r="89" spans="1:16" s="4" customFormat="1" ht="31.5" customHeight="1" x14ac:dyDescent="0.25">
      <c r="A89" s="23">
        <v>85</v>
      </c>
      <c r="B89" s="26" t="s">
        <v>38</v>
      </c>
      <c r="C89" s="26" t="s">
        <v>678</v>
      </c>
      <c r="D89" s="24" t="s">
        <v>14</v>
      </c>
      <c r="E89" s="23" t="s">
        <v>469</v>
      </c>
      <c r="F89" s="26" t="s">
        <v>571</v>
      </c>
      <c r="G89" s="26">
        <v>578</v>
      </c>
      <c r="H89" s="28">
        <f t="shared" si="2"/>
        <v>6936</v>
      </c>
      <c r="I89" s="28">
        <v>0</v>
      </c>
      <c r="J89" s="28">
        <v>0</v>
      </c>
      <c r="K89" s="28">
        <f>VLOOKUP(B89,'[2]CODIGO DE TRABAJO'!$B$14:$Q$40,16,FALSE)</f>
        <v>68.69</v>
      </c>
      <c r="L89" s="28">
        <v>0</v>
      </c>
      <c r="M89" s="28">
        <f t="shared" si="3"/>
        <v>68.69</v>
      </c>
      <c r="N89" s="8"/>
      <c r="O89" s="9"/>
      <c r="P89" s="7"/>
    </row>
    <row r="90" spans="1:16" s="4" customFormat="1" ht="31.5" customHeight="1" x14ac:dyDescent="0.25">
      <c r="A90" s="23">
        <v>86</v>
      </c>
      <c r="B90" s="26" t="s">
        <v>166</v>
      </c>
      <c r="C90" s="26" t="s">
        <v>689</v>
      </c>
      <c r="D90" s="24" t="s">
        <v>14</v>
      </c>
      <c r="E90" s="23" t="s">
        <v>474</v>
      </c>
      <c r="F90" s="26" t="s">
        <v>572</v>
      </c>
      <c r="G90" s="26">
        <v>566</v>
      </c>
      <c r="H90" s="28">
        <f t="shared" si="2"/>
        <v>6792</v>
      </c>
      <c r="I90" s="28">
        <v>0</v>
      </c>
      <c r="J90" s="28">
        <v>0</v>
      </c>
      <c r="K90" s="28">
        <f>VLOOKUP(B90,'[2]CODIGO DE TRABAJO'!$B$14:$Q$40,16,FALSE)</f>
        <v>169.92</v>
      </c>
      <c r="L90" s="28">
        <v>0</v>
      </c>
      <c r="M90" s="28">
        <f t="shared" si="3"/>
        <v>169.92</v>
      </c>
      <c r="N90" s="8"/>
      <c r="O90" s="9"/>
      <c r="P90" s="7"/>
    </row>
    <row r="91" spans="1:16" s="8" customFormat="1" ht="31.5" customHeight="1" x14ac:dyDescent="0.25">
      <c r="A91" s="23">
        <v>87</v>
      </c>
      <c r="B91" s="26" t="s">
        <v>815</v>
      </c>
      <c r="C91" s="26" t="s">
        <v>675</v>
      </c>
      <c r="D91" s="24" t="s">
        <v>10</v>
      </c>
      <c r="E91" s="23" t="s">
        <v>315</v>
      </c>
      <c r="F91" s="26" t="s">
        <v>556</v>
      </c>
      <c r="G91" s="27">
        <v>3418</v>
      </c>
      <c r="H91" s="28">
        <f t="shared" si="2"/>
        <v>41016</v>
      </c>
      <c r="I91" s="28">
        <v>284.83</v>
      </c>
      <c r="J91" s="28">
        <f>VLOOKUP(B91,[1]Report!$C$6:$D$84,2,FALSE)</f>
        <v>32.17</v>
      </c>
      <c r="K91" s="28">
        <v>0</v>
      </c>
      <c r="L91" s="28">
        <v>0</v>
      </c>
      <c r="M91" s="28">
        <f t="shared" si="3"/>
        <v>317</v>
      </c>
      <c r="O91" s="9"/>
      <c r="P91" s="9"/>
    </row>
    <row r="92" spans="1:16" s="4" customFormat="1" ht="31.5" customHeight="1" x14ac:dyDescent="0.25">
      <c r="A92" s="23">
        <v>88</v>
      </c>
      <c r="B92" s="26" t="s">
        <v>39</v>
      </c>
      <c r="C92" s="26" t="s">
        <v>691</v>
      </c>
      <c r="D92" s="24" t="s">
        <v>14</v>
      </c>
      <c r="E92" s="23" t="s">
        <v>473</v>
      </c>
      <c r="F92" s="26" t="s">
        <v>572</v>
      </c>
      <c r="G92" s="26">
        <v>596</v>
      </c>
      <c r="H92" s="28">
        <f t="shared" si="2"/>
        <v>7152</v>
      </c>
      <c r="I92" s="28">
        <v>0</v>
      </c>
      <c r="J92" s="28">
        <v>0</v>
      </c>
      <c r="K92" s="28">
        <f>VLOOKUP(B92,'[2]CODIGO DE TRABAJO'!$B$14:$Q$40,16,FALSE)</f>
        <v>178.56</v>
      </c>
      <c r="L92" s="28">
        <v>0</v>
      </c>
      <c r="M92" s="28">
        <f t="shared" si="3"/>
        <v>178.56</v>
      </c>
      <c r="N92" s="8"/>
      <c r="O92" s="9"/>
      <c r="P92" s="7"/>
    </row>
    <row r="93" spans="1:16" s="4" customFormat="1" ht="31.5" customHeight="1" x14ac:dyDescent="0.25">
      <c r="A93" s="23">
        <v>89</v>
      </c>
      <c r="B93" s="26" t="s">
        <v>278</v>
      </c>
      <c r="C93" s="26" t="s">
        <v>625</v>
      </c>
      <c r="D93" s="24" t="s">
        <v>10</v>
      </c>
      <c r="E93" s="23" t="s">
        <v>534</v>
      </c>
      <c r="F93" s="26" t="s">
        <v>562</v>
      </c>
      <c r="G93" s="26">
        <v>733</v>
      </c>
      <c r="H93" s="28">
        <f t="shared" si="2"/>
        <v>8796</v>
      </c>
      <c r="I93" s="28">
        <v>0</v>
      </c>
      <c r="J93" s="28">
        <v>0</v>
      </c>
      <c r="K93" s="28">
        <v>0</v>
      </c>
      <c r="L93" s="28">
        <v>0</v>
      </c>
      <c r="M93" s="28">
        <f t="shared" si="3"/>
        <v>0</v>
      </c>
      <c r="N93" s="8"/>
      <c r="O93" s="9"/>
      <c r="P93" s="7"/>
    </row>
    <row r="94" spans="1:16" s="4" customFormat="1" ht="31.5" customHeight="1" x14ac:dyDescent="0.25">
      <c r="A94" s="23">
        <v>90</v>
      </c>
      <c r="B94" s="26" t="s">
        <v>167</v>
      </c>
      <c r="C94" s="26" t="s">
        <v>692</v>
      </c>
      <c r="D94" s="24" t="s">
        <v>10</v>
      </c>
      <c r="E94" s="23" t="s">
        <v>433</v>
      </c>
      <c r="F94" s="26" t="s">
        <v>569</v>
      </c>
      <c r="G94" s="27">
        <v>1676</v>
      </c>
      <c r="H94" s="28">
        <f t="shared" si="2"/>
        <v>20112</v>
      </c>
      <c r="I94" s="28">
        <v>139.66999999999999</v>
      </c>
      <c r="J94" s="28">
        <f>VLOOKUP(B94,[1]Report!$C$6:$D$84,2,FALSE)</f>
        <v>32.17</v>
      </c>
      <c r="K94" s="28">
        <v>0</v>
      </c>
      <c r="L94" s="28">
        <v>0</v>
      </c>
      <c r="M94" s="28">
        <f t="shared" si="3"/>
        <v>171.83999999999997</v>
      </c>
      <c r="N94" s="8"/>
      <c r="O94" s="9"/>
      <c r="P94" s="7"/>
    </row>
    <row r="95" spans="1:16" s="4" customFormat="1" ht="31.5" customHeight="1" x14ac:dyDescent="0.25">
      <c r="A95" s="23">
        <v>91</v>
      </c>
      <c r="B95" s="26" t="s">
        <v>618</v>
      </c>
      <c r="C95" s="26" t="s">
        <v>693</v>
      </c>
      <c r="D95" s="24" t="s">
        <v>10</v>
      </c>
      <c r="E95" s="23" t="s">
        <v>498</v>
      </c>
      <c r="F95" s="26" t="s">
        <v>557</v>
      </c>
      <c r="G95" s="27">
        <v>4057</v>
      </c>
      <c r="H95" s="28">
        <f t="shared" si="2"/>
        <v>48684</v>
      </c>
      <c r="I95" s="28">
        <v>0</v>
      </c>
      <c r="J95" s="28">
        <v>0</v>
      </c>
      <c r="K95" s="28">
        <v>0</v>
      </c>
      <c r="L95" s="28">
        <v>0</v>
      </c>
      <c r="M95" s="28">
        <f t="shared" si="3"/>
        <v>0</v>
      </c>
      <c r="N95" s="8"/>
      <c r="O95" s="9"/>
      <c r="P95" s="7"/>
    </row>
    <row r="96" spans="1:16" s="4" customFormat="1" ht="31.5" customHeight="1" x14ac:dyDescent="0.25">
      <c r="A96" s="23">
        <v>92</v>
      </c>
      <c r="B96" s="26" t="s">
        <v>824</v>
      </c>
      <c r="C96" s="26" t="s">
        <v>625</v>
      </c>
      <c r="D96" s="24" t="s">
        <v>10</v>
      </c>
      <c r="E96" s="23" t="s">
        <v>536</v>
      </c>
      <c r="F96" s="26" t="s">
        <v>562</v>
      </c>
      <c r="G96" s="26">
        <v>733</v>
      </c>
      <c r="H96" s="28">
        <f t="shared" si="2"/>
        <v>8796</v>
      </c>
      <c r="I96" s="28">
        <v>0</v>
      </c>
      <c r="J96" s="28">
        <v>0</v>
      </c>
      <c r="K96" s="28">
        <v>0</v>
      </c>
      <c r="L96" s="28">
        <v>0</v>
      </c>
      <c r="M96" s="28">
        <f t="shared" si="3"/>
        <v>0</v>
      </c>
      <c r="N96" s="8"/>
      <c r="O96" s="9"/>
      <c r="P96" s="7"/>
    </row>
    <row r="97" spans="1:16" s="4" customFormat="1" ht="31.5" customHeight="1" x14ac:dyDescent="0.25">
      <c r="A97" s="23">
        <v>93</v>
      </c>
      <c r="B97" s="26" t="s">
        <v>825</v>
      </c>
      <c r="C97" s="26" t="s">
        <v>741</v>
      </c>
      <c r="D97" s="24" t="s">
        <v>10</v>
      </c>
      <c r="E97" s="23" t="s">
        <v>607</v>
      </c>
      <c r="F97" s="26" t="s">
        <v>562</v>
      </c>
      <c r="G97" s="26">
        <v>733</v>
      </c>
      <c r="H97" s="28">
        <f t="shared" si="2"/>
        <v>8796</v>
      </c>
      <c r="I97" s="28">
        <v>0</v>
      </c>
      <c r="J97" s="28">
        <v>0</v>
      </c>
      <c r="K97" s="28">
        <v>0</v>
      </c>
      <c r="L97" s="28">
        <v>0</v>
      </c>
      <c r="M97" s="28">
        <f t="shared" si="3"/>
        <v>0</v>
      </c>
      <c r="N97" s="8"/>
      <c r="O97" s="9"/>
      <c r="P97" s="7"/>
    </row>
    <row r="98" spans="1:16" s="4" customFormat="1" ht="31.5" customHeight="1" x14ac:dyDescent="0.25">
      <c r="A98" s="23">
        <v>94</v>
      </c>
      <c r="B98" s="26" t="s">
        <v>279</v>
      </c>
      <c r="C98" s="26" t="s">
        <v>694</v>
      </c>
      <c r="D98" s="24" t="s">
        <v>10</v>
      </c>
      <c r="E98" s="23" t="s">
        <v>445</v>
      </c>
      <c r="F98" s="26" t="s">
        <v>569</v>
      </c>
      <c r="G98" s="27">
        <v>1676</v>
      </c>
      <c r="H98" s="28">
        <f t="shared" si="2"/>
        <v>20112</v>
      </c>
      <c r="I98" s="28">
        <v>0</v>
      </c>
      <c r="J98" s="28">
        <v>0</v>
      </c>
      <c r="K98" s="28">
        <v>0</v>
      </c>
      <c r="L98" s="28">
        <v>0</v>
      </c>
      <c r="M98" s="28">
        <f t="shared" si="3"/>
        <v>0</v>
      </c>
      <c r="N98" s="8"/>
      <c r="O98" s="9"/>
      <c r="P98" s="7"/>
    </row>
    <row r="99" spans="1:16" s="4" customFormat="1" ht="31.5" customHeight="1" x14ac:dyDescent="0.25">
      <c r="A99" s="23">
        <v>95</v>
      </c>
      <c r="B99" s="26" t="s">
        <v>168</v>
      </c>
      <c r="C99" s="26" t="s">
        <v>695</v>
      </c>
      <c r="D99" s="24" t="s">
        <v>10</v>
      </c>
      <c r="E99" s="23" t="s">
        <v>366</v>
      </c>
      <c r="F99" s="26" t="s">
        <v>563</v>
      </c>
      <c r="G99" s="26">
        <v>817</v>
      </c>
      <c r="H99" s="28">
        <f t="shared" si="2"/>
        <v>9804</v>
      </c>
      <c r="I99" s="28">
        <v>0</v>
      </c>
      <c r="J99" s="28">
        <v>0</v>
      </c>
      <c r="K99" s="28">
        <v>0</v>
      </c>
      <c r="L99" s="28">
        <v>0</v>
      </c>
      <c r="M99" s="28">
        <f t="shared" si="3"/>
        <v>0</v>
      </c>
      <c r="N99" s="8"/>
      <c r="O99" s="9"/>
      <c r="P99" s="7"/>
    </row>
    <row r="100" spans="1:16" s="4" customFormat="1" ht="31.5" customHeight="1" x14ac:dyDescent="0.25">
      <c r="A100" s="23">
        <v>96</v>
      </c>
      <c r="B100" s="26" t="s">
        <v>169</v>
      </c>
      <c r="C100" s="26" t="s">
        <v>696</v>
      </c>
      <c r="D100" s="24" t="s">
        <v>10</v>
      </c>
      <c r="E100" s="23" t="s">
        <v>604</v>
      </c>
      <c r="F100" s="26" t="s">
        <v>569</v>
      </c>
      <c r="G100" s="27">
        <v>1676</v>
      </c>
      <c r="H100" s="28">
        <f t="shared" si="2"/>
        <v>20112</v>
      </c>
      <c r="I100" s="28">
        <v>0</v>
      </c>
      <c r="J100" s="28">
        <v>0</v>
      </c>
      <c r="K100" s="28">
        <v>0</v>
      </c>
      <c r="L100" s="28">
        <v>0</v>
      </c>
      <c r="M100" s="28">
        <f t="shared" si="3"/>
        <v>0</v>
      </c>
      <c r="N100" s="8"/>
      <c r="O100" s="9"/>
      <c r="P100" s="7"/>
    </row>
    <row r="101" spans="1:16" s="4" customFormat="1" ht="31.5" customHeight="1" x14ac:dyDescent="0.25">
      <c r="A101" s="23">
        <v>97</v>
      </c>
      <c r="B101" s="26" t="s">
        <v>260</v>
      </c>
      <c r="C101" s="26" t="s">
        <v>697</v>
      </c>
      <c r="D101" s="24" t="s">
        <v>10</v>
      </c>
      <c r="E101" s="23" t="s">
        <v>387</v>
      </c>
      <c r="F101" s="26" t="s">
        <v>567</v>
      </c>
      <c r="G101" s="27">
        <v>1212</v>
      </c>
      <c r="H101" s="28">
        <f t="shared" si="2"/>
        <v>14544</v>
      </c>
      <c r="I101" s="28">
        <v>0</v>
      </c>
      <c r="J101" s="28">
        <v>0</v>
      </c>
      <c r="K101" s="28">
        <v>0</v>
      </c>
      <c r="L101" s="28">
        <v>0</v>
      </c>
      <c r="M101" s="28">
        <f t="shared" si="3"/>
        <v>0</v>
      </c>
      <c r="N101" s="8"/>
      <c r="O101" s="9"/>
      <c r="P101" s="7"/>
    </row>
    <row r="102" spans="1:16" s="4" customFormat="1" ht="31.5" customHeight="1" x14ac:dyDescent="0.25">
      <c r="A102" s="23">
        <v>98</v>
      </c>
      <c r="B102" s="26" t="s">
        <v>40</v>
      </c>
      <c r="C102" s="26" t="s">
        <v>698</v>
      </c>
      <c r="D102" s="24" t="s">
        <v>10</v>
      </c>
      <c r="E102" s="23" t="s">
        <v>456</v>
      </c>
      <c r="F102" s="26" t="s">
        <v>569</v>
      </c>
      <c r="G102" s="27">
        <v>1676</v>
      </c>
      <c r="H102" s="28">
        <f t="shared" si="2"/>
        <v>20112</v>
      </c>
      <c r="I102" s="28">
        <v>0</v>
      </c>
      <c r="J102" s="28">
        <v>0</v>
      </c>
      <c r="K102" s="28">
        <v>0</v>
      </c>
      <c r="L102" s="28">
        <v>0</v>
      </c>
      <c r="M102" s="28">
        <f t="shared" si="3"/>
        <v>0</v>
      </c>
      <c r="N102" s="8"/>
      <c r="O102" s="9"/>
      <c r="P102" s="7"/>
    </row>
    <row r="103" spans="1:16" s="4" customFormat="1" ht="31.5" customHeight="1" x14ac:dyDescent="0.25">
      <c r="A103" s="23">
        <v>99</v>
      </c>
      <c r="B103" s="26" t="s">
        <v>41</v>
      </c>
      <c r="C103" s="26" t="s">
        <v>624</v>
      </c>
      <c r="D103" s="24" t="s">
        <v>10</v>
      </c>
      <c r="E103" s="23" t="s">
        <v>449</v>
      </c>
      <c r="F103" s="26" t="s">
        <v>569</v>
      </c>
      <c r="G103" s="27">
        <v>1676</v>
      </c>
      <c r="H103" s="28">
        <f t="shared" si="2"/>
        <v>20112</v>
      </c>
      <c r="I103" s="28">
        <v>0</v>
      </c>
      <c r="J103" s="28">
        <v>0</v>
      </c>
      <c r="K103" s="28">
        <v>0</v>
      </c>
      <c r="L103" s="28">
        <v>0</v>
      </c>
      <c r="M103" s="28">
        <f t="shared" si="3"/>
        <v>0</v>
      </c>
      <c r="N103" s="8"/>
      <c r="O103" s="9"/>
      <c r="P103" s="7"/>
    </row>
    <row r="104" spans="1:16" s="4" customFormat="1" ht="31.5" customHeight="1" x14ac:dyDescent="0.25">
      <c r="A104" s="23">
        <v>100</v>
      </c>
      <c r="B104" s="26" t="s">
        <v>42</v>
      </c>
      <c r="C104" s="26" t="s">
        <v>656</v>
      </c>
      <c r="D104" s="24" t="s">
        <v>10</v>
      </c>
      <c r="E104" s="23" t="s">
        <v>432</v>
      </c>
      <c r="F104" s="26" t="s">
        <v>569</v>
      </c>
      <c r="G104" s="27">
        <v>1676</v>
      </c>
      <c r="H104" s="28">
        <f t="shared" si="2"/>
        <v>20112</v>
      </c>
      <c r="I104" s="28">
        <v>0</v>
      </c>
      <c r="J104" s="28">
        <v>0</v>
      </c>
      <c r="K104" s="28">
        <v>0</v>
      </c>
      <c r="L104" s="28">
        <v>0</v>
      </c>
      <c r="M104" s="28">
        <f t="shared" si="3"/>
        <v>0</v>
      </c>
      <c r="N104" s="8"/>
      <c r="O104" s="9"/>
      <c r="P104" s="7"/>
    </row>
    <row r="105" spans="1:16" s="4" customFormat="1" ht="31.5" customHeight="1" x14ac:dyDescent="0.25">
      <c r="A105" s="23">
        <v>101</v>
      </c>
      <c r="B105" s="26" t="s">
        <v>170</v>
      </c>
      <c r="C105" s="26" t="s">
        <v>699</v>
      </c>
      <c r="D105" s="24" t="s">
        <v>10</v>
      </c>
      <c r="E105" s="23" t="s">
        <v>323</v>
      </c>
      <c r="F105" s="26" t="s">
        <v>560</v>
      </c>
      <c r="G105" s="26">
        <v>622</v>
      </c>
      <c r="H105" s="28">
        <f t="shared" si="2"/>
        <v>7464</v>
      </c>
      <c r="I105" s="28">
        <v>0</v>
      </c>
      <c r="J105" s="28">
        <v>0</v>
      </c>
      <c r="K105" s="28">
        <v>0</v>
      </c>
      <c r="L105" s="28">
        <v>0</v>
      </c>
      <c r="M105" s="28">
        <f t="shared" si="3"/>
        <v>0</v>
      </c>
      <c r="N105" s="8"/>
      <c r="O105" s="9"/>
      <c r="P105" s="7"/>
    </row>
    <row r="106" spans="1:16" s="4" customFormat="1" ht="31.5" customHeight="1" x14ac:dyDescent="0.25">
      <c r="A106" s="23">
        <v>102</v>
      </c>
      <c r="B106" s="26" t="s">
        <v>43</v>
      </c>
      <c r="C106" s="26" t="s">
        <v>652</v>
      </c>
      <c r="D106" s="24" t="s">
        <v>14</v>
      </c>
      <c r="E106" s="23" t="s">
        <v>492</v>
      </c>
      <c r="F106" s="26" t="s">
        <v>574</v>
      </c>
      <c r="G106" s="26">
        <v>826</v>
      </c>
      <c r="H106" s="28">
        <f t="shared" si="2"/>
        <v>9912</v>
      </c>
      <c r="I106" s="28">
        <v>0</v>
      </c>
      <c r="J106" s="28">
        <v>0</v>
      </c>
      <c r="K106" s="28">
        <f>VLOOKUP(B106,'[2]CODIGO DE TRABAJO'!$B$14:$Q$40,16,FALSE)</f>
        <v>122.57</v>
      </c>
      <c r="L106" s="28">
        <v>0</v>
      </c>
      <c r="M106" s="28">
        <f t="shared" si="3"/>
        <v>122.57</v>
      </c>
      <c r="N106" s="8"/>
      <c r="O106" s="9"/>
      <c r="P106" s="7"/>
    </row>
    <row r="107" spans="1:16" s="4" customFormat="1" ht="31.5" customHeight="1" x14ac:dyDescent="0.25">
      <c r="A107" s="23">
        <v>103</v>
      </c>
      <c r="B107" s="26" t="s">
        <v>171</v>
      </c>
      <c r="C107" s="26" t="s">
        <v>700</v>
      </c>
      <c r="D107" s="24" t="s">
        <v>10</v>
      </c>
      <c r="E107" s="23" t="s">
        <v>394</v>
      </c>
      <c r="F107" s="26" t="s">
        <v>567</v>
      </c>
      <c r="G107" s="27">
        <v>1212</v>
      </c>
      <c r="H107" s="28">
        <f t="shared" si="2"/>
        <v>14544</v>
      </c>
      <c r="I107" s="28">
        <v>0</v>
      </c>
      <c r="J107" s="28">
        <v>0</v>
      </c>
      <c r="K107" s="28">
        <v>0</v>
      </c>
      <c r="L107" s="28">
        <v>0</v>
      </c>
      <c r="M107" s="28">
        <f t="shared" si="3"/>
        <v>0</v>
      </c>
      <c r="N107" s="8"/>
      <c r="O107" s="9"/>
      <c r="P107" s="7"/>
    </row>
    <row r="108" spans="1:16" s="4" customFormat="1" ht="31.5" customHeight="1" x14ac:dyDescent="0.25">
      <c r="A108" s="23">
        <v>104</v>
      </c>
      <c r="B108" s="26" t="s">
        <v>172</v>
      </c>
      <c r="C108" s="26" t="s">
        <v>701</v>
      </c>
      <c r="D108" s="24" t="s">
        <v>10</v>
      </c>
      <c r="E108" s="23" t="s">
        <v>419</v>
      </c>
      <c r="F108" s="26" t="s">
        <v>568</v>
      </c>
      <c r="G108" s="27">
        <v>1412</v>
      </c>
      <c r="H108" s="28">
        <f t="shared" si="2"/>
        <v>16944</v>
      </c>
      <c r="I108" s="28">
        <v>0</v>
      </c>
      <c r="J108" s="28">
        <v>0</v>
      </c>
      <c r="K108" s="28">
        <v>0</v>
      </c>
      <c r="L108" s="28">
        <v>0</v>
      </c>
      <c r="M108" s="28">
        <f t="shared" si="3"/>
        <v>0</v>
      </c>
      <c r="N108" s="8"/>
      <c r="O108" s="9"/>
      <c r="P108" s="7"/>
    </row>
    <row r="109" spans="1:16" s="4" customFormat="1" ht="31.5" customHeight="1" x14ac:dyDescent="0.25">
      <c r="A109" s="23">
        <v>105</v>
      </c>
      <c r="B109" s="26" t="s">
        <v>106</v>
      </c>
      <c r="C109" s="26" t="s">
        <v>702</v>
      </c>
      <c r="D109" s="24" t="s">
        <v>10</v>
      </c>
      <c r="E109" s="23" t="s">
        <v>389</v>
      </c>
      <c r="F109" s="26" t="s">
        <v>567</v>
      </c>
      <c r="G109" s="27">
        <v>1212</v>
      </c>
      <c r="H109" s="28">
        <f t="shared" si="2"/>
        <v>14544</v>
      </c>
      <c r="I109" s="28">
        <v>101</v>
      </c>
      <c r="J109" s="28">
        <f>VLOOKUP(B109,[1]Report!$C$6:$D$84,2,FALSE)</f>
        <v>32.17</v>
      </c>
      <c r="K109" s="28">
        <v>0</v>
      </c>
      <c r="L109" s="28">
        <v>0</v>
      </c>
      <c r="M109" s="28">
        <f t="shared" si="3"/>
        <v>133.17000000000002</v>
      </c>
      <c r="N109" s="8"/>
      <c r="O109" s="9"/>
      <c r="P109" s="7"/>
    </row>
    <row r="110" spans="1:16" s="4" customFormat="1" ht="31.5" customHeight="1" x14ac:dyDescent="0.25">
      <c r="A110" s="23">
        <v>106</v>
      </c>
      <c r="B110" s="26" t="s">
        <v>44</v>
      </c>
      <c r="C110" s="26" t="s">
        <v>703</v>
      </c>
      <c r="D110" s="24" t="s">
        <v>10</v>
      </c>
      <c r="E110" s="23" t="s">
        <v>528</v>
      </c>
      <c r="F110" s="26" t="s">
        <v>566</v>
      </c>
      <c r="G110" s="27">
        <v>1086</v>
      </c>
      <c r="H110" s="28">
        <f t="shared" si="2"/>
        <v>13032</v>
      </c>
      <c r="I110" s="28">
        <v>0</v>
      </c>
      <c r="J110" s="28">
        <v>0</v>
      </c>
      <c r="K110" s="28">
        <v>0</v>
      </c>
      <c r="L110" s="28">
        <v>0</v>
      </c>
      <c r="M110" s="28">
        <f t="shared" si="3"/>
        <v>0</v>
      </c>
      <c r="N110" s="8"/>
      <c r="O110" s="9"/>
      <c r="P110" s="7"/>
    </row>
    <row r="111" spans="1:16" s="4" customFormat="1" ht="31.5" customHeight="1" x14ac:dyDescent="0.25">
      <c r="A111" s="23">
        <v>107</v>
      </c>
      <c r="B111" s="26" t="s">
        <v>123</v>
      </c>
      <c r="C111" s="26" t="s">
        <v>704</v>
      </c>
      <c r="D111" s="24" t="s">
        <v>10</v>
      </c>
      <c r="E111" s="23" t="s">
        <v>311</v>
      </c>
      <c r="F111" s="26" t="s">
        <v>554</v>
      </c>
      <c r="G111" s="27">
        <v>2368</v>
      </c>
      <c r="H111" s="28">
        <f t="shared" si="2"/>
        <v>28416</v>
      </c>
      <c r="I111" s="28">
        <v>197.33</v>
      </c>
      <c r="J111" s="28">
        <f>VLOOKUP(B111,[1]Report!$C$6:$D$84,2,FALSE)</f>
        <v>32.17</v>
      </c>
      <c r="K111" s="28">
        <v>0</v>
      </c>
      <c r="L111" s="28">
        <v>0</v>
      </c>
      <c r="M111" s="28">
        <f t="shared" si="3"/>
        <v>229.5</v>
      </c>
      <c r="N111" s="8"/>
      <c r="O111" s="9"/>
      <c r="P111" s="7"/>
    </row>
    <row r="112" spans="1:16" s="4" customFormat="1" ht="31.5" customHeight="1" x14ac:dyDescent="0.25">
      <c r="A112" s="23">
        <v>108</v>
      </c>
      <c r="B112" s="26" t="s">
        <v>45</v>
      </c>
      <c r="C112" s="26" t="s">
        <v>705</v>
      </c>
      <c r="D112" s="24" t="s">
        <v>10</v>
      </c>
      <c r="E112" s="23" t="s">
        <v>455</v>
      </c>
      <c r="F112" s="26" t="s">
        <v>569</v>
      </c>
      <c r="G112" s="27">
        <v>1676</v>
      </c>
      <c r="H112" s="28">
        <f t="shared" si="2"/>
        <v>20112</v>
      </c>
      <c r="I112" s="28">
        <v>0</v>
      </c>
      <c r="J112" s="28">
        <v>0</v>
      </c>
      <c r="K112" s="28">
        <v>0</v>
      </c>
      <c r="L112" s="28">
        <v>0</v>
      </c>
      <c r="M112" s="28">
        <f t="shared" si="3"/>
        <v>0</v>
      </c>
      <c r="N112" s="8"/>
      <c r="O112" s="9"/>
      <c r="P112" s="7"/>
    </row>
    <row r="113" spans="1:16" s="8" customFormat="1" ht="31.5" customHeight="1" x14ac:dyDescent="0.25">
      <c r="A113" s="23">
        <v>109</v>
      </c>
      <c r="B113" s="26" t="s">
        <v>250</v>
      </c>
      <c r="C113" s="26" t="s">
        <v>706</v>
      </c>
      <c r="D113" s="24" t="s">
        <v>10</v>
      </c>
      <c r="E113" s="23" t="s">
        <v>412</v>
      </c>
      <c r="F113" s="26" t="s">
        <v>567</v>
      </c>
      <c r="G113" s="27">
        <v>1212</v>
      </c>
      <c r="H113" s="28">
        <f t="shared" si="2"/>
        <v>14544</v>
      </c>
      <c r="I113" s="28">
        <v>0</v>
      </c>
      <c r="J113" s="28">
        <v>0</v>
      </c>
      <c r="K113" s="28">
        <v>0</v>
      </c>
      <c r="L113" s="28">
        <v>0</v>
      </c>
      <c r="M113" s="28">
        <f t="shared" si="3"/>
        <v>0</v>
      </c>
      <c r="O113" s="9"/>
      <c r="P113" s="9"/>
    </row>
    <row r="114" spans="1:16" s="4" customFormat="1" ht="31.5" customHeight="1" x14ac:dyDescent="0.25">
      <c r="A114" s="23">
        <v>110</v>
      </c>
      <c r="B114" s="26" t="s">
        <v>173</v>
      </c>
      <c r="C114" s="26" t="s">
        <v>708</v>
      </c>
      <c r="D114" s="24" t="s">
        <v>14</v>
      </c>
      <c r="E114" s="23" t="s">
        <v>489</v>
      </c>
      <c r="F114" s="26" t="s">
        <v>573</v>
      </c>
      <c r="G114" s="26">
        <v>585</v>
      </c>
      <c r="H114" s="28">
        <f t="shared" si="2"/>
        <v>7020</v>
      </c>
      <c r="I114" s="28">
        <v>0</v>
      </c>
      <c r="J114" s="28">
        <v>0</v>
      </c>
      <c r="K114" s="28">
        <v>0</v>
      </c>
      <c r="L114" s="28">
        <v>0</v>
      </c>
      <c r="M114" s="28">
        <f t="shared" si="3"/>
        <v>0</v>
      </c>
      <c r="N114" s="8"/>
      <c r="O114" s="9"/>
      <c r="P114" s="7"/>
    </row>
    <row r="115" spans="1:16" s="4" customFormat="1" ht="31.5" customHeight="1" x14ac:dyDescent="0.25">
      <c r="A115" s="23">
        <v>111</v>
      </c>
      <c r="B115" s="26" t="s">
        <v>46</v>
      </c>
      <c r="C115" s="26" t="s">
        <v>676</v>
      </c>
      <c r="D115" s="24" t="s">
        <v>10</v>
      </c>
      <c r="E115" s="23" t="s">
        <v>356</v>
      </c>
      <c r="F115" s="26" t="s">
        <v>563</v>
      </c>
      <c r="G115" s="26">
        <v>817</v>
      </c>
      <c r="H115" s="28">
        <f t="shared" si="2"/>
        <v>9804</v>
      </c>
      <c r="I115" s="28">
        <v>68.08</v>
      </c>
      <c r="J115" s="28">
        <f>VLOOKUP(B115,[1]Report!$C$6:$D$84,2,FALSE)</f>
        <v>32.17</v>
      </c>
      <c r="K115" s="28">
        <v>0</v>
      </c>
      <c r="L115" s="28">
        <v>0</v>
      </c>
      <c r="M115" s="28">
        <f t="shared" si="3"/>
        <v>100.25</v>
      </c>
      <c r="N115" s="8"/>
      <c r="O115" s="9"/>
      <c r="P115" s="7"/>
    </row>
    <row r="116" spans="1:16" s="4" customFormat="1" ht="31.5" customHeight="1" x14ac:dyDescent="0.25">
      <c r="A116" s="23">
        <v>112</v>
      </c>
      <c r="B116" s="26" t="s">
        <v>245</v>
      </c>
      <c r="C116" s="26" t="s">
        <v>710</v>
      </c>
      <c r="D116" s="24" t="s">
        <v>10</v>
      </c>
      <c r="E116" s="23" t="s">
        <v>523</v>
      </c>
      <c r="F116" s="26" t="s">
        <v>569</v>
      </c>
      <c r="G116" s="27">
        <v>1676</v>
      </c>
      <c r="H116" s="28">
        <f t="shared" si="2"/>
        <v>20112</v>
      </c>
      <c r="I116" s="28">
        <v>139.66999999999999</v>
      </c>
      <c r="J116" s="28">
        <f>VLOOKUP(B116,[1]Report!$C$6:$D$84,2,FALSE)</f>
        <v>32.17</v>
      </c>
      <c r="K116" s="28">
        <v>0</v>
      </c>
      <c r="L116" s="28">
        <v>0</v>
      </c>
      <c r="M116" s="28">
        <f t="shared" si="3"/>
        <v>171.83999999999997</v>
      </c>
      <c r="N116" s="8"/>
      <c r="O116" s="9"/>
      <c r="P116" s="7"/>
    </row>
    <row r="117" spans="1:16" s="4" customFormat="1" ht="31.5" customHeight="1" x14ac:dyDescent="0.25">
      <c r="A117" s="23">
        <v>113</v>
      </c>
      <c r="B117" s="26" t="s">
        <v>280</v>
      </c>
      <c r="C117" s="26" t="s">
        <v>634</v>
      </c>
      <c r="D117" s="24" t="s">
        <v>10</v>
      </c>
      <c r="E117" s="23" t="s">
        <v>599</v>
      </c>
      <c r="F117" s="26" t="s">
        <v>567</v>
      </c>
      <c r="G117" s="27">
        <v>1212</v>
      </c>
      <c r="H117" s="28">
        <f t="shared" si="2"/>
        <v>14544</v>
      </c>
      <c r="I117" s="28">
        <v>0</v>
      </c>
      <c r="J117" s="28">
        <v>0</v>
      </c>
      <c r="K117" s="28">
        <v>0</v>
      </c>
      <c r="L117" s="28">
        <v>0</v>
      </c>
      <c r="M117" s="28">
        <f t="shared" si="3"/>
        <v>0</v>
      </c>
      <c r="N117" s="8"/>
      <c r="O117" s="9"/>
      <c r="P117" s="7"/>
    </row>
    <row r="118" spans="1:16" s="4" customFormat="1" ht="31.5" customHeight="1" x14ac:dyDescent="0.25">
      <c r="A118" s="23">
        <v>114</v>
      </c>
      <c r="B118" s="26" t="s">
        <v>822</v>
      </c>
      <c r="C118" s="26" t="s">
        <v>710</v>
      </c>
      <c r="D118" s="24" t="s">
        <v>10</v>
      </c>
      <c r="E118" s="23" t="s">
        <v>518</v>
      </c>
      <c r="F118" s="26" t="s">
        <v>569</v>
      </c>
      <c r="G118" s="27">
        <v>1676</v>
      </c>
      <c r="H118" s="28">
        <f t="shared" si="2"/>
        <v>20112</v>
      </c>
      <c r="I118" s="28">
        <v>0</v>
      </c>
      <c r="J118" s="28">
        <v>0</v>
      </c>
      <c r="K118" s="28">
        <v>0</v>
      </c>
      <c r="L118" s="28">
        <v>0</v>
      </c>
      <c r="M118" s="28">
        <f t="shared" si="3"/>
        <v>0</v>
      </c>
      <c r="N118" s="8"/>
      <c r="O118" s="9"/>
      <c r="P118" s="7"/>
    </row>
    <row r="119" spans="1:16" s="4" customFormat="1" ht="31.5" customHeight="1" x14ac:dyDescent="0.25">
      <c r="A119" s="23">
        <v>115</v>
      </c>
      <c r="B119" s="26" t="s">
        <v>174</v>
      </c>
      <c r="C119" s="26" t="s">
        <v>710</v>
      </c>
      <c r="D119" s="24" t="s">
        <v>10</v>
      </c>
      <c r="E119" s="23" t="s">
        <v>529</v>
      </c>
      <c r="F119" s="26" t="s">
        <v>569</v>
      </c>
      <c r="G119" s="27">
        <v>1676</v>
      </c>
      <c r="H119" s="28">
        <f t="shared" si="2"/>
        <v>20112</v>
      </c>
      <c r="I119" s="28">
        <v>0</v>
      </c>
      <c r="J119" s="28">
        <v>0</v>
      </c>
      <c r="K119" s="28">
        <v>0</v>
      </c>
      <c r="L119" s="28">
        <v>0</v>
      </c>
      <c r="M119" s="28">
        <f t="shared" si="3"/>
        <v>0</v>
      </c>
      <c r="N119" s="8"/>
      <c r="O119" s="9"/>
      <c r="P119" s="7"/>
    </row>
    <row r="120" spans="1:16" s="4" customFormat="1" ht="31.5" customHeight="1" x14ac:dyDescent="0.25">
      <c r="A120" s="23">
        <v>116</v>
      </c>
      <c r="B120" s="26" t="s">
        <v>550</v>
      </c>
      <c r="C120" s="26" t="s">
        <v>711</v>
      </c>
      <c r="D120" s="24" t="s">
        <v>10</v>
      </c>
      <c r="E120" s="23" t="s">
        <v>407</v>
      </c>
      <c r="F120" s="26" t="s">
        <v>567</v>
      </c>
      <c r="G120" s="27">
        <v>1212</v>
      </c>
      <c r="H120" s="28">
        <f t="shared" si="2"/>
        <v>14544</v>
      </c>
      <c r="I120" s="28">
        <v>0</v>
      </c>
      <c r="J120" s="28">
        <v>0</v>
      </c>
      <c r="K120" s="28">
        <v>0</v>
      </c>
      <c r="L120" s="28">
        <v>0</v>
      </c>
      <c r="M120" s="28">
        <f t="shared" si="3"/>
        <v>0</v>
      </c>
      <c r="N120" s="8"/>
      <c r="O120" s="9"/>
      <c r="P120" s="7"/>
    </row>
    <row r="121" spans="1:16" s="4" customFormat="1" ht="31.5" customHeight="1" x14ac:dyDescent="0.25">
      <c r="A121" s="23">
        <v>117</v>
      </c>
      <c r="B121" s="26" t="s">
        <v>549</v>
      </c>
      <c r="C121" s="26" t="s">
        <v>709</v>
      </c>
      <c r="D121" s="24" t="s">
        <v>10</v>
      </c>
      <c r="E121" s="23" t="s">
        <v>403</v>
      </c>
      <c r="F121" s="26" t="s">
        <v>567</v>
      </c>
      <c r="G121" s="27">
        <v>1212</v>
      </c>
      <c r="H121" s="28">
        <f t="shared" si="2"/>
        <v>14544</v>
      </c>
      <c r="I121" s="28">
        <v>0</v>
      </c>
      <c r="J121" s="28">
        <v>0</v>
      </c>
      <c r="K121" s="28">
        <v>0</v>
      </c>
      <c r="L121" s="28">
        <v>0</v>
      </c>
      <c r="M121" s="28">
        <f t="shared" si="3"/>
        <v>0</v>
      </c>
      <c r="N121" s="8"/>
      <c r="O121" s="9"/>
      <c r="P121" s="7"/>
    </row>
    <row r="122" spans="1:16" s="4" customFormat="1" ht="31.5" customHeight="1" x14ac:dyDescent="0.25">
      <c r="A122" s="23">
        <v>118</v>
      </c>
      <c r="B122" s="26" t="s">
        <v>281</v>
      </c>
      <c r="C122" s="26" t="s">
        <v>712</v>
      </c>
      <c r="D122" s="24" t="s">
        <v>10</v>
      </c>
      <c r="E122" s="23" t="s">
        <v>332</v>
      </c>
      <c r="F122" s="26" t="s">
        <v>560</v>
      </c>
      <c r="G122" s="26">
        <v>622</v>
      </c>
      <c r="H122" s="28">
        <f t="shared" si="2"/>
        <v>7464</v>
      </c>
      <c r="I122" s="28">
        <v>0</v>
      </c>
      <c r="J122" s="28">
        <v>0</v>
      </c>
      <c r="K122" s="28">
        <v>0</v>
      </c>
      <c r="L122" s="28">
        <v>0</v>
      </c>
      <c r="M122" s="28">
        <f t="shared" si="3"/>
        <v>0</v>
      </c>
      <c r="N122" s="8"/>
      <c r="O122" s="9"/>
      <c r="P122" s="7"/>
    </row>
    <row r="123" spans="1:16" s="4" customFormat="1" ht="31.5" customHeight="1" x14ac:dyDescent="0.25">
      <c r="A123" s="23">
        <v>119</v>
      </c>
      <c r="B123" s="26" t="s">
        <v>175</v>
      </c>
      <c r="C123" s="26" t="s">
        <v>713</v>
      </c>
      <c r="D123" s="24" t="s">
        <v>10</v>
      </c>
      <c r="E123" s="23" t="s">
        <v>398</v>
      </c>
      <c r="F123" s="26" t="s">
        <v>567</v>
      </c>
      <c r="G123" s="27">
        <v>1212</v>
      </c>
      <c r="H123" s="28">
        <f t="shared" si="2"/>
        <v>14544</v>
      </c>
      <c r="I123" s="28">
        <v>101</v>
      </c>
      <c r="J123" s="28">
        <f>VLOOKUP(B123,[1]Report!$C$6:$D$84,2,FALSE)</f>
        <v>32.17</v>
      </c>
      <c r="K123" s="28">
        <v>0</v>
      </c>
      <c r="L123" s="28">
        <v>0</v>
      </c>
      <c r="M123" s="28">
        <f t="shared" si="3"/>
        <v>133.17000000000002</v>
      </c>
      <c r="N123" s="8"/>
      <c r="O123" s="9"/>
      <c r="P123" s="7"/>
    </row>
    <row r="124" spans="1:16" s="4" customFormat="1" ht="31.5" customHeight="1" x14ac:dyDescent="0.25">
      <c r="A124" s="23">
        <v>120</v>
      </c>
      <c r="B124" s="26" t="s">
        <v>176</v>
      </c>
      <c r="C124" s="26" t="s">
        <v>714</v>
      </c>
      <c r="D124" s="24" t="s">
        <v>14</v>
      </c>
      <c r="E124" s="23" t="s">
        <v>502</v>
      </c>
      <c r="F124" s="26" t="s">
        <v>575</v>
      </c>
      <c r="G124" s="26">
        <v>622</v>
      </c>
      <c r="H124" s="28">
        <f t="shared" si="2"/>
        <v>7464</v>
      </c>
      <c r="I124" s="28">
        <v>0</v>
      </c>
      <c r="J124" s="28">
        <v>0</v>
      </c>
      <c r="K124" s="28">
        <v>0</v>
      </c>
      <c r="L124" s="28">
        <v>0</v>
      </c>
      <c r="M124" s="28">
        <f t="shared" si="3"/>
        <v>0</v>
      </c>
      <c r="N124" s="8"/>
      <c r="O124" s="9"/>
      <c r="P124" s="7"/>
    </row>
    <row r="125" spans="1:16" s="4" customFormat="1" ht="31.5" customHeight="1" x14ac:dyDescent="0.25">
      <c r="A125" s="23">
        <v>121</v>
      </c>
      <c r="B125" s="26" t="s">
        <v>177</v>
      </c>
      <c r="C125" s="26" t="s">
        <v>663</v>
      </c>
      <c r="D125" s="24" t="s">
        <v>10</v>
      </c>
      <c r="E125" s="23" t="s">
        <v>364</v>
      </c>
      <c r="F125" s="26" t="s">
        <v>563</v>
      </c>
      <c r="G125" s="26">
        <v>817</v>
      </c>
      <c r="H125" s="28">
        <f t="shared" si="2"/>
        <v>9804</v>
      </c>
      <c r="I125" s="28">
        <v>68.08</v>
      </c>
      <c r="J125" s="28">
        <f>VLOOKUP(B125,[1]Report!$C$6:$D$84,2,FALSE)</f>
        <v>32.17</v>
      </c>
      <c r="K125" s="28">
        <v>0</v>
      </c>
      <c r="L125" s="28">
        <v>0</v>
      </c>
      <c r="M125" s="28">
        <f t="shared" si="3"/>
        <v>100.25</v>
      </c>
      <c r="N125" s="8"/>
      <c r="O125" s="9"/>
      <c r="P125" s="7"/>
    </row>
    <row r="126" spans="1:16" s="4" customFormat="1" ht="31.5" customHeight="1" x14ac:dyDescent="0.25">
      <c r="A126" s="23">
        <v>122</v>
      </c>
      <c r="B126" s="26" t="s">
        <v>619</v>
      </c>
      <c r="C126" s="26" t="s">
        <v>715</v>
      </c>
      <c r="D126" s="24" t="s">
        <v>10</v>
      </c>
      <c r="E126" s="23" t="s">
        <v>320</v>
      </c>
      <c r="F126" s="26" t="s">
        <v>558</v>
      </c>
      <c r="G126" s="27">
        <v>4508</v>
      </c>
      <c r="H126" s="28">
        <f t="shared" si="2"/>
        <v>54096</v>
      </c>
      <c r="I126" s="28">
        <v>0</v>
      </c>
      <c r="J126" s="28">
        <v>0</v>
      </c>
      <c r="K126" s="28">
        <v>0</v>
      </c>
      <c r="L126" s="28">
        <v>0</v>
      </c>
      <c r="M126" s="28">
        <f t="shared" si="3"/>
        <v>0</v>
      </c>
      <c r="N126" s="8"/>
      <c r="O126" s="9"/>
      <c r="P126" s="7"/>
    </row>
    <row r="127" spans="1:16" s="4" customFormat="1" ht="31.5" customHeight="1" x14ac:dyDescent="0.25">
      <c r="A127" s="23">
        <v>123</v>
      </c>
      <c r="B127" s="26" t="s">
        <v>178</v>
      </c>
      <c r="C127" s="26" t="s">
        <v>675</v>
      </c>
      <c r="D127" s="24" t="s">
        <v>10</v>
      </c>
      <c r="E127" s="23" t="s">
        <v>543</v>
      </c>
      <c r="F127" s="26" t="s">
        <v>556</v>
      </c>
      <c r="G127" s="27">
        <v>3418</v>
      </c>
      <c r="H127" s="28">
        <f t="shared" si="2"/>
        <v>41016</v>
      </c>
      <c r="I127" s="28">
        <v>0</v>
      </c>
      <c r="J127" s="28">
        <v>0</v>
      </c>
      <c r="K127" s="28">
        <v>0</v>
      </c>
      <c r="L127" s="28">
        <v>0</v>
      </c>
      <c r="M127" s="28">
        <f t="shared" si="3"/>
        <v>0</v>
      </c>
      <c r="N127" s="8"/>
      <c r="O127" s="9"/>
      <c r="P127" s="7"/>
    </row>
    <row r="128" spans="1:16" s="4" customFormat="1" ht="31.5" customHeight="1" x14ac:dyDescent="0.25">
      <c r="A128" s="23">
        <v>124</v>
      </c>
      <c r="B128" s="26" t="s">
        <v>47</v>
      </c>
      <c r="C128" s="26" t="s">
        <v>625</v>
      </c>
      <c r="D128" s="24" t="s">
        <v>10</v>
      </c>
      <c r="E128" s="23" t="s">
        <v>471</v>
      </c>
      <c r="F128" s="26" t="s">
        <v>564</v>
      </c>
      <c r="G128" s="26">
        <v>924.49</v>
      </c>
      <c r="H128" s="28">
        <f t="shared" si="2"/>
        <v>11093.880000000001</v>
      </c>
      <c r="I128" s="28">
        <v>77.040000000000006</v>
      </c>
      <c r="J128" s="28">
        <f>VLOOKUP(B128,[1]Report!$C$6:$D$84,2,FALSE)</f>
        <v>32.17</v>
      </c>
      <c r="K128" s="28">
        <v>0</v>
      </c>
      <c r="L128" s="28">
        <v>0</v>
      </c>
      <c r="M128" s="28">
        <f t="shared" si="3"/>
        <v>109.21000000000001</v>
      </c>
      <c r="N128" s="8"/>
      <c r="O128" s="9"/>
      <c r="P128" s="7"/>
    </row>
    <row r="129" spans="1:16" s="4" customFormat="1" ht="31.5" customHeight="1" x14ac:dyDescent="0.25">
      <c r="A129" s="23">
        <v>125</v>
      </c>
      <c r="B129" s="26" t="s">
        <v>48</v>
      </c>
      <c r="C129" s="26" t="s">
        <v>716</v>
      </c>
      <c r="D129" s="24" t="s">
        <v>10</v>
      </c>
      <c r="E129" s="23" t="s">
        <v>351</v>
      </c>
      <c r="F129" s="26" t="s">
        <v>562</v>
      </c>
      <c r="G129" s="26">
        <v>733</v>
      </c>
      <c r="H129" s="28">
        <f t="shared" si="2"/>
        <v>8796</v>
      </c>
      <c r="I129" s="28">
        <v>61.08</v>
      </c>
      <c r="J129" s="28">
        <f>VLOOKUP(B129,[1]Report!$C$6:$D$84,2,FALSE)</f>
        <v>32.17</v>
      </c>
      <c r="K129" s="28">
        <v>0</v>
      </c>
      <c r="L129" s="28">
        <v>0</v>
      </c>
      <c r="M129" s="28">
        <f t="shared" si="3"/>
        <v>93.25</v>
      </c>
      <c r="N129" s="8"/>
      <c r="O129" s="9"/>
      <c r="P129" s="7"/>
    </row>
    <row r="130" spans="1:16" s="4" customFormat="1" ht="31.5" customHeight="1" x14ac:dyDescent="0.25">
      <c r="A130" s="23">
        <v>126</v>
      </c>
      <c r="B130" s="26" t="s">
        <v>49</v>
      </c>
      <c r="C130" s="26" t="s">
        <v>717</v>
      </c>
      <c r="D130" s="24" t="s">
        <v>14</v>
      </c>
      <c r="E130" s="23" t="s">
        <v>483</v>
      </c>
      <c r="F130" s="26" t="s">
        <v>573</v>
      </c>
      <c r="G130" s="26">
        <v>585</v>
      </c>
      <c r="H130" s="28">
        <f t="shared" si="2"/>
        <v>7020</v>
      </c>
      <c r="I130" s="28">
        <v>48.75</v>
      </c>
      <c r="J130" s="28">
        <f>VLOOKUP(B130,[1]Report!$C$6:$D$84,2,FALSE)</f>
        <v>32.17</v>
      </c>
      <c r="K130" s="28">
        <f>VLOOKUP(B130,'[2]CODIGO DE TRABAJO'!$B$14:$Q$40,16,FALSE)</f>
        <v>234.24</v>
      </c>
      <c r="L130" s="28">
        <v>0</v>
      </c>
      <c r="M130" s="28">
        <f t="shared" si="3"/>
        <v>315.16000000000003</v>
      </c>
      <c r="N130" s="8"/>
      <c r="O130" s="9"/>
      <c r="P130" s="7"/>
    </row>
    <row r="131" spans="1:16" s="4" customFormat="1" ht="31.5" customHeight="1" x14ac:dyDescent="0.25">
      <c r="A131" s="23">
        <v>127</v>
      </c>
      <c r="B131" s="26" t="s">
        <v>261</v>
      </c>
      <c r="C131" s="26" t="s">
        <v>718</v>
      </c>
      <c r="D131" s="24" t="s">
        <v>10</v>
      </c>
      <c r="E131" s="23" t="s">
        <v>357</v>
      </c>
      <c r="F131" s="26" t="s">
        <v>565</v>
      </c>
      <c r="G131" s="26">
        <v>986</v>
      </c>
      <c r="H131" s="28">
        <f t="shared" si="2"/>
        <v>11832</v>
      </c>
      <c r="I131" s="28">
        <v>0</v>
      </c>
      <c r="J131" s="28">
        <v>0</v>
      </c>
      <c r="K131" s="28">
        <v>0</v>
      </c>
      <c r="L131" s="28">
        <v>0</v>
      </c>
      <c r="M131" s="28">
        <f t="shared" si="3"/>
        <v>0</v>
      </c>
      <c r="N131" s="8"/>
      <c r="O131" s="9"/>
      <c r="P131" s="7"/>
    </row>
    <row r="132" spans="1:16" s="4" customFormat="1" ht="31.5" customHeight="1" x14ac:dyDescent="0.25">
      <c r="A132" s="23">
        <v>128</v>
      </c>
      <c r="B132" s="26" t="s">
        <v>179</v>
      </c>
      <c r="C132" s="26" t="s">
        <v>719</v>
      </c>
      <c r="D132" s="24" t="s">
        <v>14</v>
      </c>
      <c r="E132" s="23" t="s">
        <v>496</v>
      </c>
      <c r="F132" s="26" t="s">
        <v>574</v>
      </c>
      <c r="G132" s="26">
        <v>826</v>
      </c>
      <c r="H132" s="28">
        <f t="shared" si="2"/>
        <v>9912</v>
      </c>
      <c r="I132" s="28">
        <v>0</v>
      </c>
      <c r="J132" s="28">
        <v>0</v>
      </c>
      <c r="K132" s="28">
        <v>0</v>
      </c>
      <c r="L132" s="28">
        <v>0</v>
      </c>
      <c r="M132" s="28">
        <f t="shared" si="3"/>
        <v>0</v>
      </c>
      <c r="N132" s="8"/>
      <c r="O132" s="9"/>
      <c r="P132" s="7"/>
    </row>
    <row r="133" spans="1:16" s="4" customFormat="1" ht="31.5" customHeight="1" x14ac:dyDescent="0.25">
      <c r="A133" s="23">
        <v>129</v>
      </c>
      <c r="B133" s="26" t="s">
        <v>113</v>
      </c>
      <c r="C133" s="26" t="s">
        <v>652</v>
      </c>
      <c r="D133" s="24" t="s">
        <v>14</v>
      </c>
      <c r="E133" s="23" t="s">
        <v>495</v>
      </c>
      <c r="F133" s="26" t="s">
        <v>574</v>
      </c>
      <c r="G133" s="26">
        <v>826</v>
      </c>
      <c r="H133" s="28">
        <f t="shared" si="2"/>
        <v>9912</v>
      </c>
      <c r="I133" s="28">
        <v>68.83</v>
      </c>
      <c r="J133" s="28">
        <f>VLOOKUP(B133,[1]Report!$C$6:$D$84,2,FALSE)</f>
        <v>32.17</v>
      </c>
      <c r="K133" s="28">
        <v>0</v>
      </c>
      <c r="L133" s="28">
        <v>0</v>
      </c>
      <c r="M133" s="28">
        <f t="shared" si="3"/>
        <v>101</v>
      </c>
      <c r="N133" s="8"/>
      <c r="O133" s="9"/>
      <c r="P133" s="7"/>
    </row>
    <row r="134" spans="1:16" s="4" customFormat="1" ht="31.5" customHeight="1" x14ac:dyDescent="0.25">
      <c r="A134" s="23">
        <v>130</v>
      </c>
      <c r="B134" s="26" t="s">
        <v>608</v>
      </c>
      <c r="C134" s="26" t="s">
        <v>630</v>
      </c>
      <c r="D134" s="24" t="s">
        <v>10</v>
      </c>
      <c r="E134" s="23" t="s">
        <v>324</v>
      </c>
      <c r="F134" s="26" t="s">
        <v>560</v>
      </c>
      <c r="G134" s="26">
        <v>622</v>
      </c>
      <c r="H134" s="28">
        <f t="shared" ref="H134:H197" si="4">G134*12</f>
        <v>7464</v>
      </c>
      <c r="I134" s="28">
        <v>0</v>
      </c>
      <c r="J134" s="28">
        <v>0</v>
      </c>
      <c r="K134" s="28">
        <v>0</v>
      </c>
      <c r="L134" s="28">
        <v>0</v>
      </c>
      <c r="M134" s="28">
        <f t="shared" ref="M134:M197" si="5">+L134+K134+J134+I134</f>
        <v>0</v>
      </c>
      <c r="N134" s="8"/>
      <c r="O134" s="9"/>
      <c r="P134" s="7"/>
    </row>
    <row r="135" spans="1:16" s="4" customFormat="1" ht="31.5" customHeight="1" x14ac:dyDescent="0.25">
      <c r="A135" s="23">
        <v>131</v>
      </c>
      <c r="B135" s="26" t="s">
        <v>814</v>
      </c>
      <c r="C135" s="26" t="s">
        <v>736</v>
      </c>
      <c r="D135" s="24" t="s">
        <v>10</v>
      </c>
      <c r="E135" s="23" t="s">
        <v>313</v>
      </c>
      <c r="F135" s="26" t="s">
        <v>554</v>
      </c>
      <c r="G135" s="27">
        <v>2368</v>
      </c>
      <c r="H135" s="28">
        <f t="shared" si="4"/>
        <v>28416</v>
      </c>
      <c r="I135" s="28">
        <v>111.82</v>
      </c>
      <c r="J135" s="28">
        <f>VLOOKUP(B135,[1]Report!$C$6:$D$84,2,FALSE)</f>
        <v>18.23</v>
      </c>
      <c r="K135" s="28">
        <v>0</v>
      </c>
      <c r="L135" s="28">
        <v>0</v>
      </c>
      <c r="M135" s="28">
        <f t="shared" si="5"/>
        <v>130.04999999999998</v>
      </c>
      <c r="N135" s="8"/>
      <c r="O135" s="9"/>
      <c r="P135" s="7"/>
    </row>
    <row r="136" spans="1:16" s="4" customFormat="1" ht="31.5" customHeight="1" x14ac:dyDescent="0.25">
      <c r="A136" s="23">
        <v>132</v>
      </c>
      <c r="B136" s="26" t="s">
        <v>180</v>
      </c>
      <c r="C136" s="26" t="s">
        <v>720</v>
      </c>
      <c r="D136" s="24" t="s">
        <v>10</v>
      </c>
      <c r="E136" s="23" t="s">
        <v>805</v>
      </c>
      <c r="F136" s="26" t="s">
        <v>564</v>
      </c>
      <c r="G136" s="26">
        <v>901</v>
      </c>
      <c r="H136" s="28">
        <f t="shared" si="4"/>
        <v>10812</v>
      </c>
      <c r="I136" s="28">
        <v>75.08</v>
      </c>
      <c r="J136" s="28">
        <f>VLOOKUP(B136,[1]Report!$C$6:$D$84,2,FALSE)</f>
        <v>32.17</v>
      </c>
      <c r="K136" s="28">
        <v>0</v>
      </c>
      <c r="L136" s="28">
        <v>0</v>
      </c>
      <c r="M136" s="28">
        <f t="shared" si="5"/>
        <v>107.25</v>
      </c>
      <c r="N136" s="8"/>
      <c r="O136" s="9"/>
      <c r="P136" s="7"/>
    </row>
    <row r="137" spans="1:16" s="4" customFormat="1" ht="31.5" customHeight="1" x14ac:dyDescent="0.25">
      <c r="A137" s="23">
        <v>133</v>
      </c>
      <c r="B137" s="26" t="s">
        <v>553</v>
      </c>
      <c r="C137" s="26" t="s">
        <v>625</v>
      </c>
      <c r="D137" s="24" t="s">
        <v>10</v>
      </c>
      <c r="E137" s="23" t="s">
        <v>424</v>
      </c>
      <c r="F137" s="26" t="s">
        <v>562</v>
      </c>
      <c r="G137" s="26">
        <v>733</v>
      </c>
      <c r="H137" s="28">
        <f t="shared" si="4"/>
        <v>8796</v>
      </c>
      <c r="I137" s="28">
        <v>0</v>
      </c>
      <c r="J137" s="28">
        <v>0</v>
      </c>
      <c r="K137" s="28">
        <v>0</v>
      </c>
      <c r="L137" s="28">
        <v>0</v>
      </c>
      <c r="M137" s="28">
        <f t="shared" si="5"/>
        <v>0</v>
      </c>
      <c r="N137" s="8"/>
      <c r="O137" s="9"/>
      <c r="P137" s="7"/>
    </row>
    <row r="138" spans="1:16" s="4" customFormat="1" ht="31.5" customHeight="1" x14ac:dyDescent="0.25">
      <c r="A138" s="23">
        <v>134</v>
      </c>
      <c r="B138" s="26" t="s">
        <v>269</v>
      </c>
      <c r="C138" s="26" t="s">
        <v>682</v>
      </c>
      <c r="D138" s="24" t="s">
        <v>10</v>
      </c>
      <c r="E138" s="23" t="s">
        <v>415</v>
      </c>
      <c r="F138" s="26" t="s">
        <v>568</v>
      </c>
      <c r="G138" s="27">
        <v>1412</v>
      </c>
      <c r="H138" s="28">
        <f t="shared" si="4"/>
        <v>16944</v>
      </c>
      <c r="I138" s="28">
        <v>0</v>
      </c>
      <c r="J138" s="28">
        <v>0</v>
      </c>
      <c r="K138" s="28">
        <v>0</v>
      </c>
      <c r="L138" s="28">
        <v>0</v>
      </c>
      <c r="M138" s="28">
        <f t="shared" si="5"/>
        <v>0</v>
      </c>
      <c r="N138" s="8"/>
      <c r="O138" s="9"/>
      <c r="P138" s="7"/>
    </row>
    <row r="139" spans="1:16" s="4" customFormat="1" ht="31.5" customHeight="1" x14ac:dyDescent="0.25">
      <c r="A139" s="23">
        <v>135</v>
      </c>
      <c r="B139" s="26" t="s">
        <v>107</v>
      </c>
      <c r="C139" s="26" t="s">
        <v>721</v>
      </c>
      <c r="D139" s="24" t="s">
        <v>10</v>
      </c>
      <c r="E139" s="23" t="s">
        <v>332</v>
      </c>
      <c r="F139" s="26" t="s">
        <v>569</v>
      </c>
      <c r="G139" s="27">
        <v>1676</v>
      </c>
      <c r="H139" s="28">
        <f t="shared" si="4"/>
        <v>20112</v>
      </c>
      <c r="I139" s="28">
        <v>139.66999999999999</v>
      </c>
      <c r="J139" s="28">
        <f>VLOOKUP(B139,[1]Report!$C$6:$D$84,2,FALSE)</f>
        <v>32.17</v>
      </c>
      <c r="K139" s="28">
        <v>0</v>
      </c>
      <c r="L139" s="28">
        <v>0</v>
      </c>
      <c r="M139" s="28">
        <f t="shared" si="5"/>
        <v>171.83999999999997</v>
      </c>
      <c r="N139" s="8"/>
      <c r="O139" s="9"/>
      <c r="P139" s="7"/>
    </row>
    <row r="140" spans="1:16" s="4" customFormat="1" ht="31.5" customHeight="1" x14ac:dyDescent="0.25">
      <c r="A140" s="23">
        <v>136</v>
      </c>
      <c r="B140" s="26" t="s">
        <v>181</v>
      </c>
      <c r="C140" s="26" t="s">
        <v>722</v>
      </c>
      <c r="D140" s="24" t="s">
        <v>10</v>
      </c>
      <c r="E140" s="23" t="s">
        <v>457</v>
      </c>
      <c r="F140" s="26" t="s">
        <v>569</v>
      </c>
      <c r="G140" s="27">
        <v>1676</v>
      </c>
      <c r="H140" s="28">
        <f t="shared" si="4"/>
        <v>20112</v>
      </c>
      <c r="I140" s="28">
        <v>139.66999999999999</v>
      </c>
      <c r="J140" s="28">
        <f>VLOOKUP(B140,[1]Report!$C$6:$D$84,2,FALSE)</f>
        <v>32.17</v>
      </c>
      <c r="K140" s="28">
        <v>0</v>
      </c>
      <c r="L140" s="28">
        <v>0</v>
      </c>
      <c r="M140" s="28">
        <f t="shared" si="5"/>
        <v>171.83999999999997</v>
      </c>
      <c r="N140" s="8"/>
      <c r="O140" s="9"/>
      <c r="P140" s="7"/>
    </row>
    <row r="141" spans="1:16" s="4" customFormat="1" ht="31.5" customHeight="1" x14ac:dyDescent="0.25">
      <c r="A141" s="23">
        <v>137</v>
      </c>
      <c r="B141" s="26" t="s">
        <v>182</v>
      </c>
      <c r="C141" s="26" t="s">
        <v>663</v>
      </c>
      <c r="D141" s="24" t="s">
        <v>10</v>
      </c>
      <c r="E141" s="23" t="s">
        <v>516</v>
      </c>
      <c r="F141" s="26" t="s">
        <v>563</v>
      </c>
      <c r="G141" s="26">
        <v>817</v>
      </c>
      <c r="H141" s="28">
        <f t="shared" si="4"/>
        <v>9804</v>
      </c>
      <c r="I141" s="28">
        <v>0</v>
      </c>
      <c r="J141" s="28">
        <v>0</v>
      </c>
      <c r="K141" s="28">
        <v>0</v>
      </c>
      <c r="L141" s="28">
        <v>0</v>
      </c>
      <c r="M141" s="28">
        <f t="shared" si="5"/>
        <v>0</v>
      </c>
      <c r="N141" s="8"/>
      <c r="O141" s="9"/>
      <c r="P141" s="7"/>
    </row>
    <row r="142" spans="1:16" s="4" customFormat="1" ht="31.5" customHeight="1" x14ac:dyDescent="0.25">
      <c r="A142" s="23">
        <v>138</v>
      </c>
      <c r="B142" s="26" t="s">
        <v>270</v>
      </c>
      <c r="C142" s="26" t="s">
        <v>723</v>
      </c>
      <c r="D142" s="24" t="s">
        <v>10</v>
      </c>
      <c r="E142" s="23" t="s">
        <v>595</v>
      </c>
      <c r="F142" s="26" t="s">
        <v>556</v>
      </c>
      <c r="G142" s="27">
        <v>3418</v>
      </c>
      <c r="H142" s="28">
        <f t="shared" si="4"/>
        <v>41016</v>
      </c>
      <c r="I142" s="28">
        <v>0</v>
      </c>
      <c r="J142" s="28">
        <v>0</v>
      </c>
      <c r="K142" s="28">
        <v>0</v>
      </c>
      <c r="L142" s="28">
        <v>0</v>
      </c>
      <c r="M142" s="28">
        <f t="shared" si="5"/>
        <v>0</v>
      </c>
      <c r="N142" s="8"/>
      <c r="O142" s="9"/>
      <c r="P142" s="7"/>
    </row>
    <row r="143" spans="1:16" s="4" customFormat="1" ht="31.5" customHeight="1" x14ac:dyDescent="0.25">
      <c r="A143" s="23">
        <v>139</v>
      </c>
      <c r="B143" s="26" t="s">
        <v>262</v>
      </c>
      <c r="C143" s="26" t="s">
        <v>724</v>
      </c>
      <c r="D143" s="24" t="s">
        <v>10</v>
      </c>
      <c r="E143" s="23" t="s">
        <v>460</v>
      </c>
      <c r="F143" s="26" t="s">
        <v>569</v>
      </c>
      <c r="G143" s="27">
        <v>1676</v>
      </c>
      <c r="H143" s="28">
        <f t="shared" si="4"/>
        <v>20112</v>
      </c>
      <c r="I143" s="28">
        <v>0</v>
      </c>
      <c r="J143" s="28">
        <v>0</v>
      </c>
      <c r="K143" s="28">
        <v>0</v>
      </c>
      <c r="L143" s="28">
        <v>0</v>
      </c>
      <c r="M143" s="28">
        <f t="shared" si="5"/>
        <v>0</v>
      </c>
      <c r="N143" s="8"/>
      <c r="O143" s="9"/>
      <c r="P143" s="7"/>
    </row>
    <row r="144" spans="1:16" s="4" customFormat="1" ht="31.5" customHeight="1" x14ac:dyDescent="0.25">
      <c r="A144" s="23">
        <v>140</v>
      </c>
      <c r="B144" s="26" t="s">
        <v>246</v>
      </c>
      <c r="C144" s="26" t="s">
        <v>725</v>
      </c>
      <c r="D144" s="24" t="s">
        <v>10</v>
      </c>
      <c r="E144" s="23" t="s">
        <v>415</v>
      </c>
      <c r="F144" s="26" t="s">
        <v>569</v>
      </c>
      <c r="G144" s="27">
        <v>1676</v>
      </c>
      <c r="H144" s="28">
        <f t="shared" si="4"/>
        <v>20112</v>
      </c>
      <c r="I144" s="28">
        <v>0</v>
      </c>
      <c r="J144" s="28">
        <v>0</v>
      </c>
      <c r="K144" s="28">
        <v>0</v>
      </c>
      <c r="L144" s="28">
        <v>0</v>
      </c>
      <c r="M144" s="28">
        <f t="shared" si="5"/>
        <v>0</v>
      </c>
      <c r="N144" s="8"/>
      <c r="O144" s="9"/>
      <c r="P144" s="7"/>
    </row>
    <row r="145" spans="1:16" s="4" customFormat="1" ht="31.5" customHeight="1" x14ac:dyDescent="0.25">
      <c r="A145" s="23">
        <v>141</v>
      </c>
      <c r="B145" s="26" t="s">
        <v>183</v>
      </c>
      <c r="C145" s="26" t="s">
        <v>726</v>
      </c>
      <c r="D145" s="24" t="s">
        <v>10</v>
      </c>
      <c r="E145" s="23" t="s">
        <v>379</v>
      </c>
      <c r="F145" s="26" t="s">
        <v>565</v>
      </c>
      <c r="G145" s="26">
        <v>986</v>
      </c>
      <c r="H145" s="28">
        <f t="shared" si="4"/>
        <v>11832</v>
      </c>
      <c r="I145" s="28">
        <v>82.17</v>
      </c>
      <c r="J145" s="28">
        <f>VLOOKUP(B145,[1]Report!$C$6:$D$84,2,FALSE)</f>
        <v>32.17</v>
      </c>
      <c r="K145" s="28">
        <v>0</v>
      </c>
      <c r="L145" s="28">
        <v>0</v>
      </c>
      <c r="M145" s="28">
        <f t="shared" si="5"/>
        <v>114.34</v>
      </c>
      <c r="N145" s="8"/>
      <c r="O145" s="9"/>
      <c r="P145" s="7"/>
    </row>
    <row r="146" spans="1:16" s="4" customFormat="1" ht="31.5" customHeight="1" x14ac:dyDescent="0.25">
      <c r="A146" s="23">
        <v>142</v>
      </c>
      <c r="B146" s="26" t="s">
        <v>585</v>
      </c>
      <c r="C146" s="26" t="s">
        <v>702</v>
      </c>
      <c r="D146" s="24" t="s">
        <v>10</v>
      </c>
      <c r="E146" s="23" t="s">
        <v>393</v>
      </c>
      <c r="F146" s="26" t="s">
        <v>567</v>
      </c>
      <c r="G146" s="27">
        <v>1212</v>
      </c>
      <c r="H146" s="28">
        <f t="shared" si="4"/>
        <v>14544</v>
      </c>
      <c r="I146" s="28">
        <v>0</v>
      </c>
      <c r="J146" s="28">
        <v>0</v>
      </c>
      <c r="K146" s="28">
        <v>0</v>
      </c>
      <c r="L146" s="28">
        <v>0</v>
      </c>
      <c r="M146" s="28">
        <f t="shared" si="5"/>
        <v>0</v>
      </c>
      <c r="N146" s="8"/>
      <c r="O146" s="9"/>
      <c r="P146" s="7"/>
    </row>
    <row r="147" spans="1:16" s="8" customFormat="1" ht="31.5" customHeight="1" x14ac:dyDescent="0.25">
      <c r="A147" s="23">
        <v>143</v>
      </c>
      <c r="B147" s="26" t="s">
        <v>184</v>
      </c>
      <c r="C147" s="26" t="s">
        <v>727</v>
      </c>
      <c r="D147" s="24" t="s">
        <v>10</v>
      </c>
      <c r="E147" s="23" t="s">
        <v>338</v>
      </c>
      <c r="F147" s="26" t="s">
        <v>561</v>
      </c>
      <c r="G147" s="26">
        <v>675</v>
      </c>
      <c r="H147" s="28">
        <f t="shared" si="4"/>
        <v>8100</v>
      </c>
      <c r="I147" s="28">
        <v>0</v>
      </c>
      <c r="J147" s="28">
        <v>0</v>
      </c>
      <c r="K147" s="28">
        <v>0</v>
      </c>
      <c r="L147" s="28">
        <v>0</v>
      </c>
      <c r="M147" s="28">
        <f t="shared" si="5"/>
        <v>0</v>
      </c>
      <c r="O147" s="9"/>
      <c r="P147" s="9"/>
    </row>
    <row r="148" spans="1:16" s="4" customFormat="1" ht="31.5" customHeight="1" x14ac:dyDescent="0.25">
      <c r="A148" s="23">
        <v>144</v>
      </c>
      <c r="B148" s="26" t="s">
        <v>185</v>
      </c>
      <c r="C148" s="26" t="s">
        <v>663</v>
      </c>
      <c r="D148" s="24" t="s">
        <v>10</v>
      </c>
      <c r="E148" s="23" t="s">
        <v>361</v>
      </c>
      <c r="F148" s="26" t="s">
        <v>563</v>
      </c>
      <c r="G148" s="26">
        <v>817</v>
      </c>
      <c r="H148" s="28">
        <f t="shared" si="4"/>
        <v>9804</v>
      </c>
      <c r="I148" s="28">
        <v>0</v>
      </c>
      <c r="J148" s="28">
        <v>0</v>
      </c>
      <c r="K148" s="28">
        <v>0</v>
      </c>
      <c r="L148" s="28">
        <v>0</v>
      </c>
      <c r="M148" s="28">
        <f t="shared" si="5"/>
        <v>0</v>
      </c>
      <c r="N148" s="8"/>
      <c r="O148" s="9"/>
      <c r="P148" s="7"/>
    </row>
    <row r="149" spans="1:16" s="4" customFormat="1" ht="31.5" customHeight="1" x14ac:dyDescent="0.25">
      <c r="A149" s="23">
        <v>145</v>
      </c>
      <c r="B149" s="26" t="s">
        <v>282</v>
      </c>
      <c r="C149" s="26" t="s">
        <v>728</v>
      </c>
      <c r="D149" s="24" t="s">
        <v>10</v>
      </c>
      <c r="E149" s="23" t="s">
        <v>303</v>
      </c>
      <c r="F149" s="26" t="s">
        <v>554</v>
      </c>
      <c r="G149" s="27">
        <v>2368</v>
      </c>
      <c r="H149" s="28">
        <f t="shared" si="4"/>
        <v>28416</v>
      </c>
      <c r="I149" s="28">
        <v>0</v>
      </c>
      <c r="J149" s="28">
        <v>0</v>
      </c>
      <c r="K149" s="28">
        <v>0</v>
      </c>
      <c r="L149" s="28">
        <v>0</v>
      </c>
      <c r="M149" s="28">
        <f t="shared" si="5"/>
        <v>0</v>
      </c>
      <c r="N149" s="8"/>
      <c r="O149" s="9"/>
      <c r="P149" s="7"/>
    </row>
    <row r="150" spans="1:16" s="4" customFormat="1" ht="31.5" customHeight="1" x14ac:dyDescent="0.25">
      <c r="A150" s="23">
        <v>146</v>
      </c>
      <c r="B150" s="26" t="s">
        <v>50</v>
      </c>
      <c r="C150" s="26" t="s">
        <v>729</v>
      </c>
      <c r="D150" s="24" t="s">
        <v>10</v>
      </c>
      <c r="E150" s="23" t="s">
        <v>530</v>
      </c>
      <c r="F150" s="26" t="s">
        <v>562</v>
      </c>
      <c r="G150" s="26">
        <v>733</v>
      </c>
      <c r="H150" s="28">
        <f t="shared" si="4"/>
        <v>8796</v>
      </c>
      <c r="I150" s="28">
        <v>61.08</v>
      </c>
      <c r="J150" s="28">
        <f>VLOOKUP(B150,[1]Report!$C$6:$D$84,2,FALSE)</f>
        <v>32.17</v>
      </c>
      <c r="K150" s="28">
        <v>0</v>
      </c>
      <c r="L150" s="28">
        <v>0</v>
      </c>
      <c r="M150" s="28">
        <f t="shared" si="5"/>
        <v>93.25</v>
      </c>
      <c r="N150" s="8"/>
      <c r="O150" s="9"/>
      <c r="P150" s="7"/>
    </row>
    <row r="151" spans="1:16" s="4" customFormat="1" ht="31.5" customHeight="1" x14ac:dyDescent="0.25">
      <c r="A151" s="23">
        <v>147</v>
      </c>
      <c r="B151" s="26" t="s">
        <v>271</v>
      </c>
      <c r="C151" s="26" t="s">
        <v>730</v>
      </c>
      <c r="D151" s="24" t="s">
        <v>10</v>
      </c>
      <c r="E151" s="23" t="s">
        <v>310</v>
      </c>
      <c r="F151" s="26" t="s">
        <v>554</v>
      </c>
      <c r="G151" s="27">
        <v>2368</v>
      </c>
      <c r="H151" s="28">
        <f t="shared" si="4"/>
        <v>28416</v>
      </c>
      <c r="I151" s="28">
        <v>197.33</v>
      </c>
      <c r="J151" s="28">
        <f>VLOOKUP(B151,[1]Report!$C$6:$D$84,2,FALSE)</f>
        <v>32.17</v>
      </c>
      <c r="K151" s="28">
        <v>0</v>
      </c>
      <c r="L151" s="28">
        <v>0</v>
      </c>
      <c r="M151" s="28">
        <f t="shared" si="5"/>
        <v>229.5</v>
      </c>
      <c r="N151" s="8"/>
      <c r="O151" s="9"/>
      <c r="P151" s="7"/>
    </row>
    <row r="152" spans="1:16" s="4" customFormat="1" ht="31.5" customHeight="1" x14ac:dyDescent="0.25">
      <c r="A152" s="23">
        <v>148</v>
      </c>
      <c r="B152" s="26" t="s">
        <v>288</v>
      </c>
      <c r="C152" s="26" t="s">
        <v>658</v>
      </c>
      <c r="D152" s="24" t="s">
        <v>10</v>
      </c>
      <c r="E152" s="23" t="s">
        <v>398</v>
      </c>
      <c r="F152" s="26" t="s">
        <v>565</v>
      </c>
      <c r="G152" s="26">
        <v>986</v>
      </c>
      <c r="H152" s="28">
        <f t="shared" si="4"/>
        <v>11832</v>
      </c>
      <c r="I152" s="28">
        <v>0</v>
      </c>
      <c r="J152" s="28">
        <v>0</v>
      </c>
      <c r="K152" s="28">
        <v>0</v>
      </c>
      <c r="L152" s="28">
        <v>0</v>
      </c>
      <c r="M152" s="28">
        <f t="shared" si="5"/>
        <v>0</v>
      </c>
      <c r="N152" s="8"/>
      <c r="O152" s="9"/>
      <c r="P152" s="7"/>
    </row>
    <row r="153" spans="1:16" s="4" customFormat="1" ht="31.5" customHeight="1" x14ac:dyDescent="0.25">
      <c r="A153" s="23">
        <v>149</v>
      </c>
      <c r="B153" s="26" t="s">
        <v>620</v>
      </c>
      <c r="C153" s="26" t="s">
        <v>731</v>
      </c>
      <c r="D153" s="24" t="s">
        <v>10</v>
      </c>
      <c r="E153" s="23" t="s">
        <v>314</v>
      </c>
      <c r="F153" s="26" t="s">
        <v>555</v>
      </c>
      <c r="G153" s="27">
        <v>4959</v>
      </c>
      <c r="H153" s="28">
        <f t="shared" si="4"/>
        <v>59508</v>
      </c>
      <c r="I153" s="28">
        <v>0</v>
      </c>
      <c r="J153" s="28">
        <v>0</v>
      </c>
      <c r="K153" s="28">
        <v>0</v>
      </c>
      <c r="L153" s="28">
        <v>0</v>
      </c>
      <c r="M153" s="28">
        <f t="shared" si="5"/>
        <v>0</v>
      </c>
      <c r="N153" s="8"/>
      <c r="O153" s="9"/>
      <c r="P153" s="7"/>
    </row>
    <row r="154" spans="1:16" s="4" customFormat="1" ht="31.5" customHeight="1" x14ac:dyDescent="0.25">
      <c r="A154" s="23">
        <v>150</v>
      </c>
      <c r="B154" s="26" t="s">
        <v>186</v>
      </c>
      <c r="C154" s="26" t="s">
        <v>722</v>
      </c>
      <c r="D154" s="24" t="s">
        <v>10</v>
      </c>
      <c r="E154" s="23" t="s">
        <v>533</v>
      </c>
      <c r="F154" s="26" t="s">
        <v>569</v>
      </c>
      <c r="G154" s="27">
        <v>1676</v>
      </c>
      <c r="H154" s="28">
        <f t="shared" si="4"/>
        <v>20112</v>
      </c>
      <c r="I154" s="28">
        <v>139.66999999999999</v>
      </c>
      <c r="J154" s="28">
        <f>VLOOKUP(B154,[1]Report!$C$6:$D$84,2,FALSE)</f>
        <v>32.17</v>
      </c>
      <c r="K154" s="28">
        <v>0</v>
      </c>
      <c r="L154" s="28">
        <v>0</v>
      </c>
      <c r="M154" s="28">
        <f t="shared" si="5"/>
        <v>171.83999999999997</v>
      </c>
      <c r="N154" s="8"/>
      <c r="O154" s="9"/>
      <c r="P154" s="7"/>
    </row>
    <row r="155" spans="1:16" s="4" customFormat="1" ht="31.5" customHeight="1" x14ac:dyDescent="0.25">
      <c r="A155" s="23">
        <v>151</v>
      </c>
      <c r="B155" s="26" t="s">
        <v>187</v>
      </c>
      <c r="C155" s="26" t="s">
        <v>732</v>
      </c>
      <c r="D155" s="24" t="s">
        <v>10</v>
      </c>
      <c r="E155" s="23" t="s">
        <v>417</v>
      </c>
      <c r="F155" s="26" t="s">
        <v>568</v>
      </c>
      <c r="G155" s="27">
        <v>1412</v>
      </c>
      <c r="H155" s="28">
        <f t="shared" si="4"/>
        <v>16944</v>
      </c>
      <c r="I155" s="28">
        <v>0</v>
      </c>
      <c r="J155" s="28">
        <v>0</v>
      </c>
      <c r="K155" s="28">
        <v>0</v>
      </c>
      <c r="L155" s="28">
        <v>0</v>
      </c>
      <c r="M155" s="28">
        <f t="shared" si="5"/>
        <v>0</v>
      </c>
      <c r="N155" s="8"/>
      <c r="O155" s="9"/>
      <c r="P155" s="7"/>
    </row>
    <row r="156" spans="1:16" s="4" customFormat="1" ht="31.5" customHeight="1" x14ac:dyDescent="0.25">
      <c r="A156" s="23">
        <v>152</v>
      </c>
      <c r="B156" s="26" t="s">
        <v>188</v>
      </c>
      <c r="C156" s="26" t="s">
        <v>733</v>
      </c>
      <c r="D156" s="24" t="s">
        <v>14</v>
      </c>
      <c r="E156" s="23" t="s">
        <v>512</v>
      </c>
      <c r="F156" s="26" t="s">
        <v>575</v>
      </c>
      <c r="G156" s="26">
        <v>585</v>
      </c>
      <c r="H156" s="28">
        <f t="shared" si="4"/>
        <v>7020</v>
      </c>
      <c r="I156" s="28">
        <v>0</v>
      </c>
      <c r="J156" s="28">
        <v>0</v>
      </c>
      <c r="K156" s="28">
        <v>0</v>
      </c>
      <c r="L156" s="28">
        <v>0</v>
      </c>
      <c r="M156" s="28">
        <f t="shared" si="5"/>
        <v>0</v>
      </c>
      <c r="N156" s="8"/>
      <c r="O156" s="9"/>
      <c r="P156" s="7"/>
    </row>
    <row r="157" spans="1:16" s="4" customFormat="1" ht="31.5" customHeight="1" x14ac:dyDescent="0.25">
      <c r="A157" s="23">
        <v>153</v>
      </c>
      <c r="B157" s="26" t="s">
        <v>238</v>
      </c>
      <c r="C157" s="26" t="s">
        <v>732</v>
      </c>
      <c r="D157" s="24" t="s">
        <v>10</v>
      </c>
      <c r="E157" s="23" t="s">
        <v>423</v>
      </c>
      <c r="F157" s="26" t="s">
        <v>568</v>
      </c>
      <c r="G157" s="27">
        <v>1412</v>
      </c>
      <c r="H157" s="28">
        <f t="shared" si="4"/>
        <v>16944</v>
      </c>
      <c r="I157" s="28">
        <v>0</v>
      </c>
      <c r="J157" s="28">
        <v>0</v>
      </c>
      <c r="K157" s="28">
        <v>0</v>
      </c>
      <c r="L157" s="28">
        <v>0</v>
      </c>
      <c r="M157" s="28">
        <f t="shared" si="5"/>
        <v>0</v>
      </c>
      <c r="N157" s="8"/>
      <c r="O157" s="9"/>
      <c r="P157" s="7"/>
    </row>
    <row r="158" spans="1:16" s="4" customFormat="1" ht="31.5" customHeight="1" x14ac:dyDescent="0.25">
      <c r="A158" s="23">
        <v>154</v>
      </c>
      <c r="B158" s="26" t="s">
        <v>51</v>
      </c>
      <c r="C158" s="26" t="s">
        <v>625</v>
      </c>
      <c r="D158" s="24" t="s">
        <v>10</v>
      </c>
      <c r="E158" s="23" t="s">
        <v>353</v>
      </c>
      <c r="F158" s="26" t="s">
        <v>562</v>
      </c>
      <c r="G158" s="26">
        <v>733</v>
      </c>
      <c r="H158" s="28">
        <f t="shared" si="4"/>
        <v>8796</v>
      </c>
      <c r="I158" s="28">
        <v>0</v>
      </c>
      <c r="J158" s="28">
        <v>0</v>
      </c>
      <c r="K158" s="28">
        <v>0</v>
      </c>
      <c r="L158" s="28">
        <v>0</v>
      </c>
      <c r="M158" s="28">
        <f t="shared" si="5"/>
        <v>0</v>
      </c>
      <c r="N158" s="8"/>
      <c r="O158" s="9"/>
      <c r="P158" s="7"/>
    </row>
    <row r="159" spans="1:16" s="4" customFormat="1" ht="31.5" customHeight="1" x14ac:dyDescent="0.25">
      <c r="A159" s="23">
        <v>155</v>
      </c>
      <c r="B159" s="26" t="s">
        <v>256</v>
      </c>
      <c r="C159" s="26" t="s">
        <v>630</v>
      </c>
      <c r="D159" s="24" t="s">
        <v>10</v>
      </c>
      <c r="E159" s="23" t="s">
        <v>327</v>
      </c>
      <c r="F159" s="26" t="s">
        <v>560</v>
      </c>
      <c r="G159" s="26">
        <v>622</v>
      </c>
      <c r="H159" s="28">
        <f t="shared" si="4"/>
        <v>7464</v>
      </c>
      <c r="I159" s="28">
        <v>0</v>
      </c>
      <c r="J159" s="28">
        <v>0</v>
      </c>
      <c r="K159" s="28">
        <v>0</v>
      </c>
      <c r="L159" s="28">
        <v>0</v>
      </c>
      <c r="M159" s="28">
        <f t="shared" si="5"/>
        <v>0</v>
      </c>
      <c r="N159" s="8"/>
      <c r="O159" s="9"/>
      <c r="P159" s="7"/>
    </row>
    <row r="160" spans="1:16" s="4" customFormat="1" ht="31.5" customHeight="1" x14ac:dyDescent="0.25">
      <c r="A160" s="23">
        <v>156</v>
      </c>
      <c r="B160" s="26" t="s">
        <v>52</v>
      </c>
      <c r="C160" s="26" t="s">
        <v>667</v>
      </c>
      <c r="D160" s="24" t="s">
        <v>14</v>
      </c>
      <c r="E160" s="23" t="s">
        <v>508</v>
      </c>
      <c r="F160" s="26" t="s">
        <v>575</v>
      </c>
      <c r="G160" s="26">
        <v>585</v>
      </c>
      <c r="H160" s="28">
        <f t="shared" si="4"/>
        <v>7020</v>
      </c>
      <c r="I160" s="28">
        <v>48.75</v>
      </c>
      <c r="J160" s="28">
        <f>VLOOKUP(B160,[1]Report!$C$6:$D$84,2,FALSE)</f>
        <v>32.17</v>
      </c>
      <c r="K160" s="28">
        <v>0</v>
      </c>
      <c r="L160" s="28">
        <v>0</v>
      </c>
      <c r="M160" s="28">
        <f t="shared" si="5"/>
        <v>80.92</v>
      </c>
      <c r="N160" s="8"/>
      <c r="O160" s="9"/>
      <c r="P160" s="7"/>
    </row>
    <row r="161" spans="1:16" s="4" customFormat="1" ht="31.5" customHeight="1" x14ac:dyDescent="0.25">
      <c r="A161" s="23">
        <v>157</v>
      </c>
      <c r="B161" s="26" t="s">
        <v>53</v>
      </c>
      <c r="C161" s="26" t="s">
        <v>734</v>
      </c>
      <c r="D161" s="24" t="s">
        <v>14</v>
      </c>
      <c r="E161" s="23" t="s">
        <v>509</v>
      </c>
      <c r="F161" s="26" t="s">
        <v>575</v>
      </c>
      <c r="G161" s="26">
        <v>585</v>
      </c>
      <c r="H161" s="28">
        <f t="shared" si="4"/>
        <v>7020</v>
      </c>
      <c r="I161" s="28">
        <v>48.75</v>
      </c>
      <c r="J161" s="28">
        <f>VLOOKUP(B161,[1]Report!$C$6:$D$84,2,FALSE)</f>
        <v>32.17</v>
      </c>
      <c r="K161" s="28">
        <f>VLOOKUP(B161,'[2]CODIGO DE TRABAJO'!$B$14:$Q$40,16,FALSE)</f>
        <v>106.63</v>
      </c>
      <c r="L161" s="28">
        <v>0</v>
      </c>
      <c r="M161" s="28">
        <f t="shared" si="5"/>
        <v>187.55</v>
      </c>
      <c r="N161" s="8"/>
      <c r="O161" s="9"/>
      <c r="P161" s="7"/>
    </row>
    <row r="162" spans="1:16" s="4" customFormat="1" ht="31.5" customHeight="1" x14ac:dyDescent="0.25">
      <c r="A162" s="23">
        <v>158</v>
      </c>
      <c r="B162" s="26" t="s">
        <v>263</v>
      </c>
      <c r="C162" s="26" t="s">
        <v>685</v>
      </c>
      <c r="D162" s="24" t="s">
        <v>10</v>
      </c>
      <c r="E162" s="23" t="s">
        <v>335</v>
      </c>
      <c r="F162" s="26" t="s">
        <v>561</v>
      </c>
      <c r="G162" s="26">
        <v>675</v>
      </c>
      <c r="H162" s="28">
        <f t="shared" si="4"/>
        <v>8100</v>
      </c>
      <c r="I162" s="28">
        <v>0</v>
      </c>
      <c r="J162" s="28">
        <v>0</v>
      </c>
      <c r="K162" s="28">
        <v>0</v>
      </c>
      <c r="L162" s="28">
        <v>0</v>
      </c>
      <c r="M162" s="28">
        <f t="shared" si="5"/>
        <v>0</v>
      </c>
      <c r="N162" s="8"/>
      <c r="O162" s="9"/>
      <c r="P162" s="7"/>
    </row>
    <row r="163" spans="1:16" s="4" customFormat="1" ht="31.5" customHeight="1" x14ac:dyDescent="0.25">
      <c r="A163" s="23">
        <v>159</v>
      </c>
      <c r="B163" s="26" t="s">
        <v>235</v>
      </c>
      <c r="C163" s="26" t="s">
        <v>702</v>
      </c>
      <c r="D163" s="24" t="s">
        <v>10</v>
      </c>
      <c r="E163" s="23" t="s">
        <v>400</v>
      </c>
      <c r="F163" s="26" t="s">
        <v>567</v>
      </c>
      <c r="G163" s="27">
        <v>1212</v>
      </c>
      <c r="H163" s="28">
        <f t="shared" si="4"/>
        <v>14544</v>
      </c>
      <c r="I163" s="28">
        <v>101</v>
      </c>
      <c r="J163" s="28">
        <f>VLOOKUP(B163,[1]Report!$C$6:$D$84,2,FALSE)</f>
        <v>32.17</v>
      </c>
      <c r="K163" s="28">
        <v>0</v>
      </c>
      <c r="L163" s="28">
        <v>0</v>
      </c>
      <c r="M163" s="28">
        <f t="shared" si="5"/>
        <v>133.17000000000002</v>
      </c>
      <c r="N163" s="8"/>
      <c r="O163" s="9"/>
      <c r="P163" s="7"/>
    </row>
    <row r="164" spans="1:16" s="4" customFormat="1" ht="31.5" customHeight="1" x14ac:dyDescent="0.25">
      <c r="A164" s="23">
        <v>160</v>
      </c>
      <c r="B164" s="26" t="s">
        <v>54</v>
      </c>
      <c r="C164" s="26" t="s">
        <v>735</v>
      </c>
      <c r="D164" s="24" t="s">
        <v>10</v>
      </c>
      <c r="E164" s="23" t="s">
        <v>499</v>
      </c>
      <c r="F164" s="26" t="s">
        <v>561</v>
      </c>
      <c r="G164" s="26">
        <v>675</v>
      </c>
      <c r="H164" s="28">
        <f t="shared" si="4"/>
        <v>8100</v>
      </c>
      <c r="I164" s="28">
        <v>56.25</v>
      </c>
      <c r="J164" s="28">
        <f>VLOOKUP(B164,[1]Report!$C$6:$D$84,2,FALSE)</f>
        <v>32.17</v>
      </c>
      <c r="K164" s="28">
        <v>0</v>
      </c>
      <c r="L164" s="28">
        <v>0</v>
      </c>
      <c r="M164" s="28">
        <f t="shared" si="5"/>
        <v>88.42</v>
      </c>
      <c r="N164" s="8"/>
      <c r="O164" s="9"/>
      <c r="P164" s="7"/>
    </row>
    <row r="165" spans="1:16" s="8" customFormat="1" ht="31.5" customHeight="1" x14ac:dyDescent="0.25">
      <c r="A165" s="23">
        <v>161</v>
      </c>
      <c r="B165" s="26" t="s">
        <v>55</v>
      </c>
      <c r="C165" s="26" t="s">
        <v>663</v>
      </c>
      <c r="D165" s="24" t="s">
        <v>10</v>
      </c>
      <c r="E165" s="23" t="s">
        <v>532</v>
      </c>
      <c r="F165" s="26" t="s">
        <v>563</v>
      </c>
      <c r="G165" s="26">
        <v>817</v>
      </c>
      <c r="H165" s="28">
        <f t="shared" si="4"/>
        <v>9804</v>
      </c>
      <c r="I165" s="28">
        <v>0</v>
      </c>
      <c r="J165" s="28">
        <v>0</v>
      </c>
      <c r="K165" s="28">
        <v>0</v>
      </c>
      <c r="L165" s="28">
        <v>0</v>
      </c>
      <c r="M165" s="28">
        <f t="shared" si="5"/>
        <v>0</v>
      </c>
      <c r="O165" s="9"/>
      <c r="P165" s="9"/>
    </row>
    <row r="166" spans="1:16" s="4" customFormat="1" ht="31.5" customHeight="1" x14ac:dyDescent="0.25">
      <c r="A166" s="23">
        <v>162</v>
      </c>
      <c r="B166" s="26" t="s">
        <v>243</v>
      </c>
      <c r="C166" s="26" t="s">
        <v>681</v>
      </c>
      <c r="D166" s="24" t="s">
        <v>10</v>
      </c>
      <c r="E166" s="23" t="s">
        <v>522</v>
      </c>
      <c r="F166" s="26" t="s">
        <v>567</v>
      </c>
      <c r="G166" s="27">
        <v>1212</v>
      </c>
      <c r="H166" s="28">
        <f t="shared" si="4"/>
        <v>14544</v>
      </c>
      <c r="I166" s="28">
        <v>0</v>
      </c>
      <c r="J166" s="28">
        <v>0</v>
      </c>
      <c r="K166" s="28">
        <v>0</v>
      </c>
      <c r="L166" s="28">
        <v>0</v>
      </c>
      <c r="M166" s="28">
        <f t="shared" si="5"/>
        <v>0</v>
      </c>
      <c r="N166" s="8"/>
      <c r="O166" s="9"/>
      <c r="P166" s="7"/>
    </row>
    <row r="167" spans="1:16" s="4" customFormat="1" ht="31.5" customHeight="1" x14ac:dyDescent="0.25">
      <c r="A167" s="23">
        <v>163</v>
      </c>
      <c r="B167" s="26" t="s">
        <v>108</v>
      </c>
      <c r="C167" s="26" t="s">
        <v>654</v>
      </c>
      <c r="D167" s="24" t="s">
        <v>10</v>
      </c>
      <c r="E167" s="23" t="s">
        <v>401</v>
      </c>
      <c r="F167" s="26" t="s">
        <v>567</v>
      </c>
      <c r="G167" s="27">
        <v>1212</v>
      </c>
      <c r="H167" s="28">
        <f t="shared" si="4"/>
        <v>14544</v>
      </c>
      <c r="I167" s="28">
        <v>0</v>
      </c>
      <c r="J167" s="28">
        <v>0</v>
      </c>
      <c r="K167" s="28">
        <v>0</v>
      </c>
      <c r="L167" s="28">
        <v>0</v>
      </c>
      <c r="M167" s="28">
        <f t="shared" si="5"/>
        <v>0</v>
      </c>
      <c r="N167" s="8"/>
      <c r="O167" s="9"/>
      <c r="P167" s="7"/>
    </row>
    <row r="168" spans="1:16" s="4" customFormat="1" ht="31.5" customHeight="1" x14ac:dyDescent="0.25">
      <c r="A168" s="23">
        <v>164</v>
      </c>
      <c r="B168" s="26" t="s">
        <v>56</v>
      </c>
      <c r="C168" s="26" t="s">
        <v>737</v>
      </c>
      <c r="D168" s="24" t="s">
        <v>10</v>
      </c>
      <c r="E168" s="23" t="s">
        <v>414</v>
      </c>
      <c r="F168" s="26" t="s">
        <v>568</v>
      </c>
      <c r="G168" s="27">
        <v>1412</v>
      </c>
      <c r="H168" s="28">
        <f t="shared" si="4"/>
        <v>16944</v>
      </c>
      <c r="I168" s="28">
        <v>0</v>
      </c>
      <c r="J168" s="28">
        <v>0</v>
      </c>
      <c r="K168" s="28">
        <v>0</v>
      </c>
      <c r="L168" s="28">
        <v>0</v>
      </c>
      <c r="M168" s="28">
        <f t="shared" si="5"/>
        <v>0</v>
      </c>
      <c r="N168" s="8"/>
      <c r="O168" s="9"/>
      <c r="P168" s="7"/>
    </row>
    <row r="169" spans="1:16" s="4" customFormat="1" ht="31.5" customHeight="1" x14ac:dyDescent="0.25">
      <c r="A169" s="23">
        <v>165</v>
      </c>
      <c r="B169" s="26" t="s">
        <v>57</v>
      </c>
      <c r="C169" s="26" t="s">
        <v>682</v>
      </c>
      <c r="D169" s="24" t="s">
        <v>10</v>
      </c>
      <c r="E169" s="23" t="s">
        <v>427</v>
      </c>
      <c r="F169" s="26" t="s">
        <v>568</v>
      </c>
      <c r="G169" s="27">
        <v>1412</v>
      </c>
      <c r="H169" s="28">
        <f t="shared" si="4"/>
        <v>16944</v>
      </c>
      <c r="I169" s="28">
        <v>0</v>
      </c>
      <c r="J169" s="28">
        <v>0</v>
      </c>
      <c r="K169" s="28">
        <v>0</v>
      </c>
      <c r="L169" s="28">
        <v>0</v>
      </c>
      <c r="M169" s="28">
        <f t="shared" si="5"/>
        <v>0</v>
      </c>
      <c r="N169" s="8"/>
      <c r="O169" s="9"/>
      <c r="P169" s="7"/>
    </row>
    <row r="170" spans="1:16" s="4" customFormat="1" ht="31.5" customHeight="1" x14ac:dyDescent="0.25">
      <c r="A170" s="23">
        <v>166</v>
      </c>
      <c r="B170" s="26" t="s">
        <v>241</v>
      </c>
      <c r="C170" s="26" t="s">
        <v>738</v>
      </c>
      <c r="D170" s="24" t="s">
        <v>10</v>
      </c>
      <c r="E170" s="23" t="s">
        <v>409</v>
      </c>
      <c r="F170" s="26" t="s">
        <v>567</v>
      </c>
      <c r="G170" s="27">
        <v>1212</v>
      </c>
      <c r="H170" s="28">
        <f t="shared" si="4"/>
        <v>14544</v>
      </c>
      <c r="I170" s="28">
        <v>0</v>
      </c>
      <c r="J170" s="28">
        <v>0</v>
      </c>
      <c r="K170" s="28">
        <v>0</v>
      </c>
      <c r="L170" s="28">
        <v>0</v>
      </c>
      <c r="M170" s="28">
        <f t="shared" si="5"/>
        <v>0</v>
      </c>
      <c r="N170" s="8"/>
      <c r="O170" s="9"/>
      <c r="P170" s="7"/>
    </row>
    <row r="171" spans="1:16" s="4" customFormat="1" ht="31.5" customHeight="1" x14ac:dyDescent="0.25">
      <c r="A171" s="23">
        <v>167</v>
      </c>
      <c r="B171" s="26" t="s">
        <v>264</v>
      </c>
      <c r="C171" s="26" t="s">
        <v>739</v>
      </c>
      <c r="D171" s="24" t="s">
        <v>10</v>
      </c>
      <c r="E171" s="23" t="s">
        <v>519</v>
      </c>
      <c r="F171" s="26" t="s">
        <v>569</v>
      </c>
      <c r="G171" s="27">
        <v>1676</v>
      </c>
      <c r="H171" s="28">
        <f t="shared" si="4"/>
        <v>20112</v>
      </c>
      <c r="I171" s="28">
        <v>139.66999999999999</v>
      </c>
      <c r="J171" s="28">
        <f>VLOOKUP(B171,[1]Report!$C$6:$D$84,2,FALSE)</f>
        <v>32.17</v>
      </c>
      <c r="K171" s="28">
        <v>0</v>
      </c>
      <c r="L171" s="28">
        <v>0</v>
      </c>
      <c r="M171" s="28">
        <f t="shared" si="5"/>
        <v>171.83999999999997</v>
      </c>
      <c r="N171" s="8"/>
      <c r="O171" s="9"/>
      <c r="P171" s="7"/>
    </row>
    <row r="172" spans="1:16" s="4" customFormat="1" ht="31.5" customHeight="1" x14ac:dyDescent="0.25">
      <c r="A172" s="23">
        <v>168</v>
      </c>
      <c r="B172" s="26" t="s">
        <v>189</v>
      </c>
      <c r="C172" s="26" t="s">
        <v>740</v>
      </c>
      <c r="D172" s="24" t="s">
        <v>10</v>
      </c>
      <c r="E172" s="23" t="s">
        <v>390</v>
      </c>
      <c r="F172" s="26" t="s">
        <v>567</v>
      </c>
      <c r="G172" s="27">
        <v>1212</v>
      </c>
      <c r="H172" s="28">
        <f t="shared" si="4"/>
        <v>14544</v>
      </c>
      <c r="I172" s="28">
        <v>101</v>
      </c>
      <c r="J172" s="28">
        <f>VLOOKUP(B172,[1]Report!$C$6:$D$84,2,FALSE)</f>
        <v>32.17</v>
      </c>
      <c r="K172" s="28">
        <v>0</v>
      </c>
      <c r="L172" s="28">
        <v>0</v>
      </c>
      <c r="M172" s="28">
        <f t="shared" si="5"/>
        <v>133.17000000000002</v>
      </c>
      <c r="N172" s="8"/>
      <c r="O172" s="9"/>
      <c r="P172" s="7"/>
    </row>
    <row r="173" spans="1:16" s="4" customFormat="1" ht="31.5" customHeight="1" x14ac:dyDescent="0.25">
      <c r="A173" s="23">
        <v>169</v>
      </c>
      <c r="B173" s="26" t="s">
        <v>265</v>
      </c>
      <c r="C173" s="26" t="s">
        <v>709</v>
      </c>
      <c r="D173" s="24" t="s">
        <v>10</v>
      </c>
      <c r="E173" s="23" t="s">
        <v>612</v>
      </c>
      <c r="F173" s="26" t="s">
        <v>567</v>
      </c>
      <c r="G173" s="27">
        <v>1212</v>
      </c>
      <c r="H173" s="28">
        <f t="shared" si="4"/>
        <v>14544</v>
      </c>
      <c r="I173" s="28">
        <v>0</v>
      </c>
      <c r="J173" s="28">
        <v>0</v>
      </c>
      <c r="K173" s="28">
        <v>0</v>
      </c>
      <c r="L173" s="28">
        <v>0</v>
      </c>
      <c r="M173" s="28">
        <f t="shared" si="5"/>
        <v>0</v>
      </c>
      <c r="N173" s="8"/>
      <c r="O173" s="9"/>
      <c r="P173" s="7"/>
    </row>
    <row r="174" spans="1:16" s="4" customFormat="1" ht="31.5" customHeight="1" x14ac:dyDescent="0.25">
      <c r="A174" s="23">
        <v>170</v>
      </c>
      <c r="B174" s="26" t="s">
        <v>292</v>
      </c>
      <c r="C174" s="26" t="s">
        <v>741</v>
      </c>
      <c r="D174" s="24" t="s">
        <v>10</v>
      </c>
      <c r="E174" s="23" t="s">
        <v>514</v>
      </c>
      <c r="F174" s="26" t="s">
        <v>562</v>
      </c>
      <c r="G174" s="26">
        <v>733</v>
      </c>
      <c r="H174" s="28">
        <f t="shared" si="4"/>
        <v>8796</v>
      </c>
      <c r="I174" s="28">
        <v>61.08</v>
      </c>
      <c r="J174" s="28">
        <f>VLOOKUP(B174,[1]Report!$C$6:$D$84,2,FALSE)</f>
        <v>32.17</v>
      </c>
      <c r="K174" s="28">
        <v>0</v>
      </c>
      <c r="L174" s="28">
        <v>0</v>
      </c>
      <c r="M174" s="28">
        <f t="shared" si="5"/>
        <v>93.25</v>
      </c>
      <c r="N174" s="8"/>
      <c r="O174" s="9"/>
      <c r="P174" s="7"/>
    </row>
    <row r="175" spans="1:16" s="4" customFormat="1" ht="31.5" customHeight="1" x14ac:dyDescent="0.25">
      <c r="A175" s="23">
        <v>171</v>
      </c>
      <c r="B175" s="26" t="s">
        <v>228</v>
      </c>
      <c r="C175" s="26" t="s">
        <v>742</v>
      </c>
      <c r="D175" s="24" t="s">
        <v>10</v>
      </c>
      <c r="E175" s="23" t="s">
        <v>444</v>
      </c>
      <c r="F175" s="26" t="s">
        <v>569</v>
      </c>
      <c r="G175" s="27">
        <v>1676</v>
      </c>
      <c r="H175" s="28">
        <f t="shared" si="4"/>
        <v>20112</v>
      </c>
      <c r="I175" s="28">
        <v>0</v>
      </c>
      <c r="J175" s="28">
        <v>0</v>
      </c>
      <c r="K175" s="28">
        <v>0</v>
      </c>
      <c r="L175" s="28">
        <v>0</v>
      </c>
      <c r="M175" s="28">
        <f t="shared" si="5"/>
        <v>0</v>
      </c>
      <c r="N175" s="8"/>
      <c r="O175" s="9"/>
      <c r="P175" s="7"/>
    </row>
    <row r="176" spans="1:16" s="4" customFormat="1" ht="31.5" customHeight="1" x14ac:dyDescent="0.25">
      <c r="A176" s="23">
        <v>172</v>
      </c>
      <c r="B176" s="26" t="s">
        <v>190</v>
      </c>
      <c r="C176" s="26" t="s">
        <v>656</v>
      </c>
      <c r="D176" s="24" t="s">
        <v>10</v>
      </c>
      <c r="E176" s="23" t="s">
        <v>431</v>
      </c>
      <c r="F176" s="26" t="s">
        <v>569</v>
      </c>
      <c r="G176" s="27">
        <v>1676</v>
      </c>
      <c r="H176" s="28">
        <f t="shared" si="4"/>
        <v>20112</v>
      </c>
      <c r="I176" s="28">
        <v>139.66999999999999</v>
      </c>
      <c r="J176" s="28">
        <f>VLOOKUP(B176,[1]Report!$C$6:$D$84,2,FALSE)</f>
        <v>32.17</v>
      </c>
      <c r="K176" s="28">
        <v>0</v>
      </c>
      <c r="L176" s="28">
        <v>0</v>
      </c>
      <c r="M176" s="28">
        <f t="shared" si="5"/>
        <v>171.83999999999997</v>
      </c>
      <c r="N176" s="8"/>
      <c r="O176" s="9"/>
      <c r="P176" s="7"/>
    </row>
    <row r="177" spans="1:16" s="4" customFormat="1" ht="31.5" customHeight="1" x14ac:dyDescent="0.25">
      <c r="A177" s="23">
        <v>173</v>
      </c>
      <c r="B177" s="26" t="s">
        <v>58</v>
      </c>
      <c r="C177" s="26" t="s">
        <v>743</v>
      </c>
      <c r="D177" s="24" t="s">
        <v>10</v>
      </c>
      <c r="E177" s="23" t="s">
        <v>422</v>
      </c>
      <c r="F177" s="26" t="s">
        <v>568</v>
      </c>
      <c r="G177" s="27">
        <v>1412</v>
      </c>
      <c r="H177" s="28">
        <f t="shared" si="4"/>
        <v>16944</v>
      </c>
      <c r="I177" s="28">
        <v>0</v>
      </c>
      <c r="J177" s="28">
        <v>0</v>
      </c>
      <c r="K177" s="28">
        <v>0</v>
      </c>
      <c r="L177" s="28">
        <v>0</v>
      </c>
      <c r="M177" s="28">
        <f t="shared" si="5"/>
        <v>0</v>
      </c>
      <c r="N177" s="8"/>
      <c r="O177" s="9"/>
      <c r="P177" s="7"/>
    </row>
    <row r="178" spans="1:16" s="4" customFormat="1" ht="31.5" customHeight="1" x14ac:dyDescent="0.25">
      <c r="A178" s="23">
        <v>174</v>
      </c>
      <c r="B178" s="26" t="s">
        <v>239</v>
      </c>
      <c r="C178" s="26" t="s">
        <v>744</v>
      </c>
      <c r="D178" s="24" t="s">
        <v>10</v>
      </c>
      <c r="E178" s="23" t="s">
        <v>517</v>
      </c>
      <c r="F178" s="26" t="s">
        <v>568</v>
      </c>
      <c r="G178" s="27">
        <v>1412</v>
      </c>
      <c r="H178" s="28">
        <f t="shared" si="4"/>
        <v>16944</v>
      </c>
      <c r="I178" s="28">
        <v>0</v>
      </c>
      <c r="J178" s="28">
        <v>0</v>
      </c>
      <c r="K178" s="28">
        <v>0</v>
      </c>
      <c r="L178" s="28">
        <v>0</v>
      </c>
      <c r="M178" s="28">
        <f t="shared" si="5"/>
        <v>0</v>
      </c>
      <c r="N178" s="8"/>
      <c r="O178" s="9"/>
      <c r="P178" s="7"/>
    </row>
    <row r="179" spans="1:16" s="4" customFormat="1" ht="31.5" customHeight="1" x14ac:dyDescent="0.25">
      <c r="A179" s="23">
        <v>175</v>
      </c>
      <c r="B179" s="26" t="s">
        <v>289</v>
      </c>
      <c r="C179" s="26" t="s">
        <v>745</v>
      </c>
      <c r="D179" s="24" t="s">
        <v>10</v>
      </c>
      <c r="E179" s="23" t="s">
        <v>420</v>
      </c>
      <c r="F179" s="26" t="s">
        <v>568</v>
      </c>
      <c r="G179" s="27">
        <v>1412</v>
      </c>
      <c r="H179" s="28">
        <f t="shared" si="4"/>
        <v>16944</v>
      </c>
      <c r="I179" s="28">
        <v>0</v>
      </c>
      <c r="J179" s="28">
        <v>0</v>
      </c>
      <c r="K179" s="28">
        <v>0</v>
      </c>
      <c r="L179" s="28">
        <v>0</v>
      </c>
      <c r="M179" s="28">
        <f t="shared" si="5"/>
        <v>0</v>
      </c>
      <c r="N179" s="8"/>
      <c r="O179" s="9"/>
      <c r="P179" s="7"/>
    </row>
    <row r="180" spans="1:16" s="4" customFormat="1" ht="31.5" customHeight="1" x14ac:dyDescent="0.25">
      <c r="A180" s="23">
        <v>176</v>
      </c>
      <c r="B180" s="26" t="s">
        <v>293</v>
      </c>
      <c r="C180" s="26" t="s">
        <v>688</v>
      </c>
      <c r="D180" s="24" t="s">
        <v>10</v>
      </c>
      <c r="E180" s="23" t="s">
        <v>583</v>
      </c>
      <c r="F180" s="26" t="s">
        <v>567</v>
      </c>
      <c r="G180" s="27">
        <v>1212</v>
      </c>
      <c r="H180" s="28">
        <f t="shared" si="4"/>
        <v>14544</v>
      </c>
      <c r="I180" s="28">
        <v>0</v>
      </c>
      <c r="J180" s="28">
        <v>0</v>
      </c>
      <c r="K180" s="28">
        <v>0</v>
      </c>
      <c r="L180" s="28">
        <v>0</v>
      </c>
      <c r="M180" s="28">
        <f t="shared" si="5"/>
        <v>0</v>
      </c>
      <c r="N180" s="8"/>
      <c r="O180" s="9"/>
      <c r="P180" s="7"/>
    </row>
    <row r="181" spans="1:16" s="4" customFormat="1" ht="31.5" customHeight="1" x14ac:dyDescent="0.25">
      <c r="A181" s="23">
        <v>177</v>
      </c>
      <c r="B181" s="26" t="s">
        <v>124</v>
      </c>
      <c r="C181" s="26" t="s">
        <v>746</v>
      </c>
      <c r="D181" s="24" t="s">
        <v>10</v>
      </c>
      <c r="E181" s="23" t="s">
        <v>538</v>
      </c>
      <c r="F181" s="26" t="s">
        <v>569</v>
      </c>
      <c r="G181" s="27">
        <v>1676</v>
      </c>
      <c r="H181" s="28">
        <f t="shared" si="4"/>
        <v>20112</v>
      </c>
      <c r="I181" s="28">
        <v>0</v>
      </c>
      <c r="J181" s="28">
        <v>0</v>
      </c>
      <c r="K181" s="28">
        <v>0</v>
      </c>
      <c r="L181" s="28">
        <v>0</v>
      </c>
      <c r="M181" s="28">
        <f t="shared" si="5"/>
        <v>0</v>
      </c>
      <c r="N181" s="8"/>
      <c r="O181" s="9"/>
      <c r="P181" s="7"/>
    </row>
    <row r="182" spans="1:16" s="4" customFormat="1" ht="31.5" customHeight="1" x14ac:dyDescent="0.25">
      <c r="A182" s="23">
        <v>178</v>
      </c>
      <c r="B182" s="26" t="s">
        <v>191</v>
      </c>
      <c r="C182" s="26" t="s">
        <v>747</v>
      </c>
      <c r="D182" s="24" t="s">
        <v>10</v>
      </c>
      <c r="E182" s="23" t="s">
        <v>304</v>
      </c>
      <c r="F182" s="26" t="s">
        <v>563</v>
      </c>
      <c r="G182" s="26">
        <v>817</v>
      </c>
      <c r="H182" s="28">
        <f t="shared" si="4"/>
        <v>9804</v>
      </c>
      <c r="I182" s="28">
        <v>0</v>
      </c>
      <c r="J182" s="28">
        <v>0</v>
      </c>
      <c r="K182" s="28">
        <v>0</v>
      </c>
      <c r="L182" s="28">
        <v>0</v>
      </c>
      <c r="M182" s="28">
        <f t="shared" si="5"/>
        <v>0</v>
      </c>
      <c r="N182" s="8"/>
      <c r="O182" s="9"/>
      <c r="P182" s="7"/>
    </row>
    <row r="183" spans="1:16" s="4" customFormat="1" ht="31.5" customHeight="1" x14ac:dyDescent="0.25">
      <c r="A183" s="23">
        <v>179</v>
      </c>
      <c r="B183" s="26" t="s">
        <v>192</v>
      </c>
      <c r="C183" s="26" t="s">
        <v>671</v>
      </c>
      <c r="D183" s="24" t="s">
        <v>14</v>
      </c>
      <c r="E183" s="23" t="s">
        <v>386</v>
      </c>
      <c r="F183" s="26" t="s">
        <v>570</v>
      </c>
      <c r="G183" s="26">
        <v>561</v>
      </c>
      <c r="H183" s="28">
        <f t="shared" si="4"/>
        <v>6732</v>
      </c>
      <c r="I183" s="28">
        <v>0</v>
      </c>
      <c r="J183" s="28">
        <v>0</v>
      </c>
      <c r="K183" s="28">
        <v>0</v>
      </c>
      <c r="L183" s="28">
        <v>0</v>
      </c>
      <c r="M183" s="28">
        <f t="shared" si="5"/>
        <v>0</v>
      </c>
      <c r="N183" s="8"/>
      <c r="O183" s="9"/>
      <c r="P183" s="7"/>
    </row>
    <row r="184" spans="1:16" s="4" customFormat="1" ht="31.5" customHeight="1" x14ac:dyDescent="0.25">
      <c r="A184" s="23">
        <v>180</v>
      </c>
      <c r="B184" s="26" t="s">
        <v>59</v>
      </c>
      <c r="C184" s="26" t="s">
        <v>748</v>
      </c>
      <c r="D184" s="24" t="s">
        <v>10</v>
      </c>
      <c r="E184" s="23" t="s">
        <v>430</v>
      </c>
      <c r="F184" s="26" t="s">
        <v>569</v>
      </c>
      <c r="G184" s="27">
        <v>1676</v>
      </c>
      <c r="H184" s="28">
        <f t="shared" si="4"/>
        <v>20112</v>
      </c>
      <c r="I184" s="28">
        <v>139.66999999999999</v>
      </c>
      <c r="J184" s="28">
        <f>VLOOKUP(B184,[1]Report!$C$6:$D$84,2,FALSE)</f>
        <v>32.17</v>
      </c>
      <c r="K184" s="28">
        <v>0</v>
      </c>
      <c r="L184" s="28">
        <v>0</v>
      </c>
      <c r="M184" s="28">
        <f t="shared" si="5"/>
        <v>171.83999999999997</v>
      </c>
      <c r="N184" s="8"/>
      <c r="O184" s="9"/>
      <c r="P184" s="7"/>
    </row>
    <row r="185" spans="1:16" s="4" customFormat="1" ht="31.5" customHeight="1" x14ac:dyDescent="0.25">
      <c r="A185" s="23">
        <v>181</v>
      </c>
      <c r="B185" s="26" t="s">
        <v>227</v>
      </c>
      <c r="C185" s="26" t="s">
        <v>749</v>
      </c>
      <c r="D185" s="24" t="s">
        <v>10</v>
      </c>
      <c r="E185" s="23" t="s">
        <v>297</v>
      </c>
      <c r="F185" s="26" t="s">
        <v>554</v>
      </c>
      <c r="G185" s="27">
        <v>2368</v>
      </c>
      <c r="H185" s="28">
        <f t="shared" si="4"/>
        <v>28416</v>
      </c>
      <c r="I185" s="28">
        <v>0</v>
      </c>
      <c r="J185" s="28">
        <v>0</v>
      </c>
      <c r="K185" s="28">
        <v>0</v>
      </c>
      <c r="L185" s="28">
        <v>0</v>
      </c>
      <c r="M185" s="28">
        <f t="shared" si="5"/>
        <v>0</v>
      </c>
      <c r="N185" s="8"/>
      <c r="O185" s="9"/>
      <c r="P185" s="7"/>
    </row>
    <row r="186" spans="1:16" s="4" customFormat="1" ht="31.5" customHeight="1" x14ac:dyDescent="0.25">
      <c r="A186" s="23">
        <v>182</v>
      </c>
      <c r="B186" s="26" t="s">
        <v>237</v>
      </c>
      <c r="C186" s="26" t="s">
        <v>750</v>
      </c>
      <c r="D186" s="24" t="s">
        <v>10</v>
      </c>
      <c r="E186" s="23" t="s">
        <v>408</v>
      </c>
      <c r="F186" s="26" t="s">
        <v>569</v>
      </c>
      <c r="G186" s="27">
        <v>1676</v>
      </c>
      <c r="H186" s="28">
        <f t="shared" si="4"/>
        <v>20112</v>
      </c>
      <c r="I186" s="28">
        <v>0</v>
      </c>
      <c r="J186" s="28">
        <v>0</v>
      </c>
      <c r="K186" s="28">
        <v>0</v>
      </c>
      <c r="L186" s="28">
        <v>0</v>
      </c>
      <c r="M186" s="28">
        <f t="shared" si="5"/>
        <v>0</v>
      </c>
      <c r="N186" s="8"/>
      <c r="O186" s="9"/>
      <c r="P186" s="7"/>
    </row>
    <row r="187" spans="1:16" s="4" customFormat="1" ht="31.5" customHeight="1" x14ac:dyDescent="0.25">
      <c r="A187" s="23">
        <v>183</v>
      </c>
      <c r="B187" s="26" t="s">
        <v>60</v>
      </c>
      <c r="C187" s="26" t="s">
        <v>691</v>
      </c>
      <c r="D187" s="24" t="s">
        <v>14</v>
      </c>
      <c r="E187" s="23" t="s">
        <v>476</v>
      </c>
      <c r="F187" s="26" t="s">
        <v>572</v>
      </c>
      <c r="G187" s="26">
        <v>596</v>
      </c>
      <c r="H187" s="28">
        <f t="shared" si="4"/>
        <v>7152</v>
      </c>
      <c r="I187" s="28">
        <v>0</v>
      </c>
      <c r="J187" s="28">
        <v>0</v>
      </c>
      <c r="K187" s="28">
        <f>VLOOKUP(B187,'[2]CODIGO DE TRABAJO'!$B$14:$Q$40,16,FALSE)</f>
        <v>66.03</v>
      </c>
      <c r="L187" s="28">
        <v>0</v>
      </c>
      <c r="M187" s="28">
        <f t="shared" si="5"/>
        <v>66.03</v>
      </c>
      <c r="N187" s="8"/>
      <c r="O187" s="9"/>
      <c r="P187" s="7"/>
    </row>
    <row r="188" spans="1:16" s="4" customFormat="1" ht="31.5" customHeight="1" x14ac:dyDescent="0.25">
      <c r="A188" s="23">
        <v>184</v>
      </c>
      <c r="B188" s="26" t="s">
        <v>193</v>
      </c>
      <c r="C188" s="26" t="s">
        <v>751</v>
      </c>
      <c r="D188" s="24" t="s">
        <v>10</v>
      </c>
      <c r="E188" s="23" t="s">
        <v>300</v>
      </c>
      <c r="F188" s="26" t="s">
        <v>554</v>
      </c>
      <c r="G188" s="27">
        <v>2368</v>
      </c>
      <c r="H188" s="28">
        <f t="shared" si="4"/>
        <v>28416</v>
      </c>
      <c r="I188" s="28">
        <v>197.33</v>
      </c>
      <c r="J188" s="28">
        <f>VLOOKUP(B188,[1]Report!$C$6:$D$84,2,FALSE)</f>
        <v>32.17</v>
      </c>
      <c r="K188" s="28">
        <v>0</v>
      </c>
      <c r="L188" s="28">
        <v>0</v>
      </c>
      <c r="M188" s="28">
        <f t="shared" si="5"/>
        <v>229.5</v>
      </c>
      <c r="N188" s="8"/>
      <c r="O188" s="9"/>
      <c r="P188" s="7"/>
    </row>
    <row r="189" spans="1:16" s="4" customFormat="1" ht="31.5" customHeight="1" x14ac:dyDescent="0.25">
      <c r="A189" s="23">
        <v>185</v>
      </c>
      <c r="B189" s="26" t="s">
        <v>194</v>
      </c>
      <c r="C189" s="26" t="s">
        <v>655</v>
      </c>
      <c r="D189" s="24" t="s">
        <v>10</v>
      </c>
      <c r="E189" s="23" t="s">
        <v>383</v>
      </c>
      <c r="F189" s="26" t="s">
        <v>565</v>
      </c>
      <c r="G189" s="26">
        <v>986</v>
      </c>
      <c r="H189" s="28">
        <f t="shared" si="4"/>
        <v>11832</v>
      </c>
      <c r="I189" s="28">
        <v>82.17</v>
      </c>
      <c r="J189" s="28">
        <f>VLOOKUP(B189,[1]Report!$C$6:$D$84,2,FALSE)</f>
        <v>32.17</v>
      </c>
      <c r="K189" s="28">
        <v>0</v>
      </c>
      <c r="L189" s="28">
        <v>0</v>
      </c>
      <c r="M189" s="28">
        <f t="shared" si="5"/>
        <v>114.34</v>
      </c>
      <c r="N189" s="8"/>
      <c r="O189" s="9"/>
      <c r="P189" s="7"/>
    </row>
    <row r="190" spans="1:16" s="4" customFormat="1" ht="31.5" customHeight="1" x14ac:dyDescent="0.25">
      <c r="A190" s="23">
        <v>186</v>
      </c>
      <c r="B190" s="26" t="s">
        <v>109</v>
      </c>
      <c r="C190" s="26" t="s">
        <v>752</v>
      </c>
      <c r="D190" s="24" t="s">
        <v>10</v>
      </c>
      <c r="E190" s="23" t="s">
        <v>426</v>
      </c>
      <c r="F190" s="26" t="s">
        <v>568</v>
      </c>
      <c r="G190" s="27">
        <v>1412</v>
      </c>
      <c r="H190" s="28">
        <f t="shared" si="4"/>
        <v>16944</v>
      </c>
      <c r="I190" s="28">
        <v>0</v>
      </c>
      <c r="J190" s="28">
        <v>0</v>
      </c>
      <c r="K190" s="28">
        <v>0</v>
      </c>
      <c r="L190" s="28">
        <v>0</v>
      </c>
      <c r="M190" s="28">
        <f t="shared" si="5"/>
        <v>0</v>
      </c>
      <c r="N190" s="8"/>
      <c r="O190" s="9"/>
      <c r="P190" s="7"/>
    </row>
    <row r="191" spans="1:16" s="4" customFormat="1" ht="31.5" customHeight="1" x14ac:dyDescent="0.25">
      <c r="A191" s="23">
        <v>187</v>
      </c>
      <c r="B191" s="26" t="s">
        <v>195</v>
      </c>
      <c r="C191" s="26" t="s">
        <v>753</v>
      </c>
      <c r="D191" s="24" t="s">
        <v>10</v>
      </c>
      <c r="E191" s="23" t="s">
        <v>579</v>
      </c>
      <c r="F191" s="26" t="s">
        <v>569</v>
      </c>
      <c r="G191" s="27">
        <v>1676</v>
      </c>
      <c r="H191" s="28">
        <f t="shared" si="4"/>
        <v>20112</v>
      </c>
      <c r="I191" s="28">
        <v>139.66999999999999</v>
      </c>
      <c r="J191" s="28">
        <f>VLOOKUP(B191,[1]Report!$C$6:$D$84,2,FALSE)</f>
        <v>32.17</v>
      </c>
      <c r="K191" s="28">
        <v>0</v>
      </c>
      <c r="L191" s="28">
        <v>0</v>
      </c>
      <c r="M191" s="28">
        <f t="shared" si="5"/>
        <v>171.83999999999997</v>
      </c>
      <c r="N191" s="8"/>
      <c r="O191" s="9"/>
      <c r="P191" s="7"/>
    </row>
    <row r="192" spans="1:16" s="4" customFormat="1" ht="31.5" customHeight="1" x14ac:dyDescent="0.25">
      <c r="A192" s="23">
        <v>188</v>
      </c>
      <c r="B192" s="26" t="s">
        <v>272</v>
      </c>
      <c r="C192" s="26" t="s">
        <v>677</v>
      </c>
      <c r="D192" s="24" t="s">
        <v>10</v>
      </c>
      <c r="E192" s="23" t="s">
        <v>541</v>
      </c>
      <c r="F192" s="26" t="s">
        <v>577</v>
      </c>
      <c r="G192" s="27">
        <v>2115</v>
      </c>
      <c r="H192" s="28">
        <f t="shared" si="4"/>
        <v>25380</v>
      </c>
      <c r="I192" s="28">
        <v>0</v>
      </c>
      <c r="J192" s="28">
        <v>0</v>
      </c>
      <c r="K192" s="28">
        <v>0</v>
      </c>
      <c r="L192" s="28">
        <v>0</v>
      </c>
      <c r="M192" s="28">
        <f t="shared" si="5"/>
        <v>0</v>
      </c>
      <c r="N192" s="8"/>
      <c r="O192" s="9"/>
      <c r="P192" s="7"/>
    </row>
    <row r="193" spans="1:16" s="8" customFormat="1" ht="31.5" customHeight="1" x14ac:dyDescent="0.25">
      <c r="A193" s="23">
        <v>189</v>
      </c>
      <c r="B193" s="26" t="s">
        <v>61</v>
      </c>
      <c r="C193" s="26" t="s">
        <v>781</v>
      </c>
      <c r="D193" s="24" t="s">
        <v>10</v>
      </c>
      <c r="E193" s="23" t="s">
        <v>602</v>
      </c>
      <c r="F193" s="26" t="s">
        <v>568</v>
      </c>
      <c r="G193" s="27">
        <v>1412</v>
      </c>
      <c r="H193" s="28">
        <f t="shared" si="4"/>
        <v>16944</v>
      </c>
      <c r="I193" s="28">
        <v>117.67</v>
      </c>
      <c r="J193" s="28">
        <f>VLOOKUP(B193,[1]Report!$C$6:$D$84,2,FALSE)</f>
        <v>32.17</v>
      </c>
      <c r="K193" s="28">
        <v>0</v>
      </c>
      <c r="L193" s="28">
        <v>0</v>
      </c>
      <c r="M193" s="28">
        <f t="shared" si="5"/>
        <v>149.84</v>
      </c>
      <c r="O193" s="9"/>
      <c r="P193" s="9"/>
    </row>
    <row r="194" spans="1:16" s="4" customFormat="1" ht="31.5" customHeight="1" x14ac:dyDescent="0.25">
      <c r="A194" s="23">
        <v>190</v>
      </c>
      <c r="B194" s="26" t="s">
        <v>116</v>
      </c>
      <c r="C194" s="26" t="s">
        <v>755</v>
      </c>
      <c r="D194" s="24" t="s">
        <v>10</v>
      </c>
      <c r="E194" s="23" t="s">
        <v>421</v>
      </c>
      <c r="F194" s="26" t="s">
        <v>568</v>
      </c>
      <c r="G194" s="27">
        <v>1412</v>
      </c>
      <c r="H194" s="28">
        <f t="shared" si="4"/>
        <v>16944</v>
      </c>
      <c r="I194" s="28">
        <v>0</v>
      </c>
      <c r="J194" s="28">
        <v>0</v>
      </c>
      <c r="K194" s="28">
        <v>0</v>
      </c>
      <c r="L194" s="28">
        <v>0</v>
      </c>
      <c r="M194" s="28">
        <f t="shared" si="5"/>
        <v>0</v>
      </c>
      <c r="N194" s="8"/>
      <c r="O194" s="9"/>
      <c r="P194" s="7"/>
    </row>
    <row r="195" spans="1:16" s="4" customFormat="1" ht="31.5" customHeight="1" x14ac:dyDescent="0.25">
      <c r="A195" s="23">
        <v>191</v>
      </c>
      <c r="B195" s="26" t="s">
        <v>823</v>
      </c>
      <c r="C195" s="26" t="s">
        <v>638</v>
      </c>
      <c r="D195" s="24" t="s">
        <v>10</v>
      </c>
      <c r="E195" s="23" t="s">
        <v>521</v>
      </c>
      <c r="F195" s="26" t="s">
        <v>568</v>
      </c>
      <c r="G195" s="27">
        <v>1412</v>
      </c>
      <c r="H195" s="28">
        <f t="shared" si="4"/>
        <v>16944</v>
      </c>
      <c r="I195" s="28">
        <v>0</v>
      </c>
      <c r="J195" s="28">
        <v>0</v>
      </c>
      <c r="K195" s="28">
        <v>0</v>
      </c>
      <c r="L195" s="28">
        <v>0</v>
      </c>
      <c r="M195" s="28">
        <f t="shared" si="5"/>
        <v>0</v>
      </c>
      <c r="N195" s="8"/>
      <c r="O195" s="9"/>
      <c r="P195" s="7"/>
    </row>
    <row r="196" spans="1:16" s="4" customFormat="1" ht="31.5" customHeight="1" x14ac:dyDescent="0.25">
      <c r="A196" s="23">
        <v>192</v>
      </c>
      <c r="B196" s="26" t="s">
        <v>196</v>
      </c>
      <c r="C196" s="26" t="s">
        <v>691</v>
      </c>
      <c r="D196" s="24" t="s">
        <v>14</v>
      </c>
      <c r="E196" s="23" t="s">
        <v>475</v>
      </c>
      <c r="F196" s="26" t="s">
        <v>572</v>
      </c>
      <c r="G196" s="26">
        <v>596</v>
      </c>
      <c r="H196" s="28">
        <f t="shared" si="4"/>
        <v>7152</v>
      </c>
      <c r="I196" s="28">
        <v>0</v>
      </c>
      <c r="J196" s="28">
        <v>0</v>
      </c>
      <c r="K196" s="28">
        <v>178.56</v>
      </c>
      <c r="L196" s="28">
        <v>0</v>
      </c>
      <c r="M196" s="28">
        <f t="shared" si="5"/>
        <v>178.56</v>
      </c>
      <c r="N196" s="8"/>
      <c r="O196" s="9"/>
      <c r="P196" s="7"/>
    </row>
    <row r="197" spans="1:16" s="4" customFormat="1" ht="31.5" customHeight="1" x14ac:dyDescent="0.25">
      <c r="A197" s="23">
        <v>193</v>
      </c>
      <c r="B197" s="26" t="s">
        <v>552</v>
      </c>
      <c r="C197" s="26" t="s">
        <v>625</v>
      </c>
      <c r="D197" s="24" t="s">
        <v>10</v>
      </c>
      <c r="E197" s="23" t="s">
        <v>524</v>
      </c>
      <c r="F197" s="26" t="s">
        <v>562</v>
      </c>
      <c r="G197" s="26">
        <v>733</v>
      </c>
      <c r="H197" s="28">
        <f t="shared" si="4"/>
        <v>8796</v>
      </c>
      <c r="I197" s="28">
        <v>0</v>
      </c>
      <c r="J197" s="28">
        <v>0</v>
      </c>
      <c r="K197" s="28">
        <v>0</v>
      </c>
      <c r="L197" s="28">
        <v>0</v>
      </c>
      <c r="M197" s="28">
        <f t="shared" si="5"/>
        <v>0</v>
      </c>
      <c r="N197" s="8"/>
      <c r="O197" s="9"/>
      <c r="P197" s="7"/>
    </row>
    <row r="198" spans="1:16" s="4" customFormat="1" ht="31.5" customHeight="1" x14ac:dyDescent="0.25">
      <c r="A198" s="23">
        <v>194</v>
      </c>
      <c r="B198" s="26" t="s">
        <v>62</v>
      </c>
      <c r="C198" s="26" t="s">
        <v>756</v>
      </c>
      <c r="D198" s="24" t="s">
        <v>10</v>
      </c>
      <c r="E198" s="23" t="s">
        <v>308</v>
      </c>
      <c r="F198" s="26" t="s">
        <v>554</v>
      </c>
      <c r="G198" s="27">
        <v>2368</v>
      </c>
      <c r="H198" s="28">
        <f t="shared" ref="H198:H261" si="6">G198*12</f>
        <v>28416</v>
      </c>
      <c r="I198" s="28">
        <v>197.33</v>
      </c>
      <c r="J198" s="28">
        <f>VLOOKUP(B198,[1]Report!$C$6:$D$84,2,FALSE)</f>
        <v>32.17</v>
      </c>
      <c r="K198" s="28">
        <v>0</v>
      </c>
      <c r="L198" s="28">
        <v>0</v>
      </c>
      <c r="M198" s="28">
        <f t="shared" ref="M198:M261" si="7">+L198+K198+J198+I198</f>
        <v>229.5</v>
      </c>
      <c r="N198" s="8"/>
      <c r="O198" s="9"/>
      <c r="P198" s="7"/>
    </row>
    <row r="199" spans="1:16" s="8" customFormat="1" ht="31.5" customHeight="1" x14ac:dyDescent="0.25">
      <c r="A199" s="23">
        <v>195</v>
      </c>
      <c r="B199" s="26" t="s">
        <v>63</v>
      </c>
      <c r="C199" s="26" t="s">
        <v>652</v>
      </c>
      <c r="D199" s="24" t="s">
        <v>14</v>
      </c>
      <c r="E199" s="23" t="s">
        <v>493</v>
      </c>
      <c r="F199" s="26" t="s">
        <v>574</v>
      </c>
      <c r="G199" s="26">
        <v>826</v>
      </c>
      <c r="H199" s="28">
        <f t="shared" si="6"/>
        <v>9912</v>
      </c>
      <c r="I199" s="28">
        <v>0</v>
      </c>
      <c r="J199" s="28">
        <v>0</v>
      </c>
      <c r="K199" s="28">
        <f>VLOOKUP(B199,'[2]CODIGO DE TRABAJO'!$B$14:$Q$40,16,FALSE)</f>
        <v>67.23</v>
      </c>
      <c r="L199" s="28">
        <v>0</v>
      </c>
      <c r="M199" s="28">
        <f t="shared" si="7"/>
        <v>67.23</v>
      </c>
      <c r="O199" s="9"/>
      <c r="P199" s="9"/>
    </row>
    <row r="200" spans="1:16" s="4" customFormat="1" ht="31.5" customHeight="1" x14ac:dyDescent="0.25">
      <c r="A200" s="23">
        <v>196</v>
      </c>
      <c r="B200" s="26" t="s">
        <v>64</v>
      </c>
      <c r="C200" s="26" t="s">
        <v>667</v>
      </c>
      <c r="D200" s="24" t="s">
        <v>14</v>
      </c>
      <c r="E200" s="23" t="s">
        <v>809</v>
      </c>
      <c r="F200" s="26" t="s">
        <v>570</v>
      </c>
      <c r="G200" s="26">
        <v>531</v>
      </c>
      <c r="H200" s="28">
        <f t="shared" si="6"/>
        <v>6372</v>
      </c>
      <c r="I200" s="28">
        <v>44.25</v>
      </c>
      <c r="J200" s="28">
        <f>VLOOKUP(B200,[1]Report!$C$6:$D$84,2,FALSE)</f>
        <v>32.17</v>
      </c>
      <c r="K200" s="28">
        <v>0</v>
      </c>
      <c r="L200" s="28">
        <v>0</v>
      </c>
      <c r="M200" s="28">
        <f t="shared" si="7"/>
        <v>76.42</v>
      </c>
      <c r="N200" s="8"/>
      <c r="O200" s="9"/>
      <c r="P200" s="7"/>
    </row>
    <row r="201" spans="1:16" s="4" customFormat="1" ht="31.5" customHeight="1" x14ac:dyDescent="0.25">
      <c r="A201" s="23">
        <v>197</v>
      </c>
      <c r="B201" s="26" t="s">
        <v>197</v>
      </c>
      <c r="C201" s="26" t="s">
        <v>635</v>
      </c>
      <c r="D201" s="24" t="s">
        <v>14</v>
      </c>
      <c r="E201" s="23" t="s">
        <v>479</v>
      </c>
      <c r="F201" s="26" t="s">
        <v>572</v>
      </c>
      <c r="G201" s="26">
        <v>566</v>
      </c>
      <c r="H201" s="28">
        <f t="shared" si="6"/>
        <v>6792</v>
      </c>
      <c r="I201" s="28">
        <v>0</v>
      </c>
      <c r="J201" s="28">
        <v>0</v>
      </c>
      <c r="K201" s="28">
        <f>VLOOKUP(B201,'[2]CODIGO DE TRABAJO'!$B$14:$Q$40,16,FALSE)</f>
        <v>169.92</v>
      </c>
      <c r="L201" s="28">
        <v>0</v>
      </c>
      <c r="M201" s="28">
        <f t="shared" si="7"/>
        <v>169.92</v>
      </c>
      <c r="N201" s="8"/>
      <c r="O201" s="9"/>
      <c r="P201" s="7"/>
    </row>
    <row r="202" spans="1:16" s="4" customFormat="1" ht="31.5" customHeight="1" x14ac:dyDescent="0.25">
      <c r="A202" s="23">
        <v>198</v>
      </c>
      <c r="B202" s="26" t="s">
        <v>198</v>
      </c>
      <c r="C202" s="26" t="s">
        <v>757</v>
      </c>
      <c r="D202" s="24" t="s">
        <v>10</v>
      </c>
      <c r="E202" s="23" t="s">
        <v>531</v>
      </c>
      <c r="F202" s="26" t="s">
        <v>569</v>
      </c>
      <c r="G202" s="27">
        <v>1676</v>
      </c>
      <c r="H202" s="28">
        <f t="shared" si="6"/>
        <v>20112</v>
      </c>
      <c r="I202" s="28">
        <v>0</v>
      </c>
      <c r="J202" s="28">
        <v>0</v>
      </c>
      <c r="K202" s="28">
        <v>0</v>
      </c>
      <c r="L202" s="28">
        <v>0</v>
      </c>
      <c r="M202" s="28">
        <f t="shared" si="7"/>
        <v>0</v>
      </c>
      <c r="N202" s="8"/>
      <c r="O202" s="9"/>
      <c r="P202" s="7"/>
    </row>
    <row r="203" spans="1:16" s="4" customFormat="1" ht="31.5" customHeight="1" x14ac:dyDescent="0.25">
      <c r="A203" s="23">
        <v>199</v>
      </c>
      <c r="B203" s="26" t="s">
        <v>199</v>
      </c>
      <c r="C203" s="26" t="s">
        <v>703</v>
      </c>
      <c r="D203" s="24" t="s">
        <v>10</v>
      </c>
      <c r="E203" s="23" t="s">
        <v>384</v>
      </c>
      <c r="F203" s="26" t="s">
        <v>566</v>
      </c>
      <c r="G203" s="27">
        <v>1086</v>
      </c>
      <c r="H203" s="28">
        <f t="shared" si="6"/>
        <v>13032</v>
      </c>
      <c r="I203" s="28">
        <v>0</v>
      </c>
      <c r="J203" s="28">
        <v>0</v>
      </c>
      <c r="K203" s="28">
        <v>0</v>
      </c>
      <c r="L203" s="28">
        <v>0</v>
      </c>
      <c r="M203" s="28">
        <f t="shared" si="7"/>
        <v>0</v>
      </c>
      <c r="N203" s="8"/>
      <c r="O203" s="9"/>
      <c r="P203" s="7"/>
    </row>
    <row r="204" spans="1:16" s="4" customFormat="1" ht="31.5" customHeight="1" x14ac:dyDescent="0.25">
      <c r="A204" s="23">
        <v>200</v>
      </c>
      <c r="B204" s="26" t="s">
        <v>257</v>
      </c>
      <c r="C204" s="26" t="s">
        <v>758</v>
      </c>
      <c r="D204" s="24" t="s">
        <v>10</v>
      </c>
      <c r="E204" s="23" t="s">
        <v>296</v>
      </c>
      <c r="F204" s="26" t="s">
        <v>554</v>
      </c>
      <c r="G204" s="27">
        <v>2368</v>
      </c>
      <c r="H204" s="28">
        <f t="shared" si="6"/>
        <v>28416</v>
      </c>
      <c r="I204" s="28">
        <v>197.33</v>
      </c>
      <c r="J204" s="28">
        <f>VLOOKUP(B204,[1]Report!$C$6:$D$84,2,FALSE)</f>
        <v>32.17</v>
      </c>
      <c r="K204" s="28">
        <v>0</v>
      </c>
      <c r="L204" s="28">
        <v>0</v>
      </c>
      <c r="M204" s="28">
        <f t="shared" si="7"/>
        <v>229.5</v>
      </c>
      <c r="N204" s="8"/>
      <c r="O204" s="9"/>
      <c r="P204" s="7"/>
    </row>
    <row r="205" spans="1:16" s="4" customFormat="1" ht="31.5" customHeight="1" x14ac:dyDescent="0.25">
      <c r="A205" s="23">
        <v>201</v>
      </c>
      <c r="B205" s="26" t="s">
        <v>65</v>
      </c>
      <c r="C205" s="26" t="s">
        <v>759</v>
      </c>
      <c r="D205" s="24" t="s">
        <v>10</v>
      </c>
      <c r="E205" s="23" t="s">
        <v>380</v>
      </c>
      <c r="F205" s="26" t="s">
        <v>565</v>
      </c>
      <c r="G205" s="26">
        <v>986</v>
      </c>
      <c r="H205" s="28">
        <f t="shared" si="6"/>
        <v>11832</v>
      </c>
      <c r="I205" s="28">
        <v>82.17</v>
      </c>
      <c r="J205" s="28">
        <f>VLOOKUP(B205,[1]Report!$C$6:$D$84,2,FALSE)</f>
        <v>32.17</v>
      </c>
      <c r="K205" s="28">
        <v>0</v>
      </c>
      <c r="L205" s="28">
        <v>0</v>
      </c>
      <c r="M205" s="28">
        <f t="shared" si="7"/>
        <v>114.34</v>
      </c>
      <c r="N205" s="8"/>
      <c r="O205" s="9"/>
      <c r="P205" s="7"/>
    </row>
    <row r="206" spans="1:16" s="4" customFormat="1" ht="31.5" customHeight="1" x14ac:dyDescent="0.25">
      <c r="A206" s="23">
        <v>202</v>
      </c>
      <c r="B206" s="26" t="s">
        <v>66</v>
      </c>
      <c r="C206" s="26" t="s">
        <v>672</v>
      </c>
      <c r="D206" s="24" t="s">
        <v>10</v>
      </c>
      <c r="E206" s="23" t="s">
        <v>342</v>
      </c>
      <c r="F206" s="26" t="s">
        <v>561</v>
      </c>
      <c r="G206" s="26">
        <v>675</v>
      </c>
      <c r="H206" s="28">
        <f t="shared" si="6"/>
        <v>8100</v>
      </c>
      <c r="I206" s="28">
        <v>0</v>
      </c>
      <c r="J206" s="28">
        <v>0</v>
      </c>
      <c r="K206" s="28">
        <v>0</v>
      </c>
      <c r="L206" s="28">
        <v>0</v>
      </c>
      <c r="M206" s="28">
        <f t="shared" si="7"/>
        <v>0</v>
      </c>
      <c r="N206" s="8"/>
      <c r="O206" s="9"/>
      <c r="P206" s="7"/>
    </row>
    <row r="207" spans="1:16" s="4" customFormat="1" ht="31.5" customHeight="1" x14ac:dyDescent="0.25">
      <c r="A207" s="23">
        <v>203</v>
      </c>
      <c r="B207" s="26" t="s">
        <v>266</v>
      </c>
      <c r="C207" s="26" t="s">
        <v>663</v>
      </c>
      <c r="D207" s="24" t="s">
        <v>10</v>
      </c>
      <c r="E207" s="23" t="s">
        <v>605</v>
      </c>
      <c r="F207" s="26" t="s">
        <v>563</v>
      </c>
      <c r="G207" s="26">
        <v>817</v>
      </c>
      <c r="H207" s="28">
        <f t="shared" si="6"/>
        <v>9804</v>
      </c>
      <c r="I207" s="28">
        <v>0</v>
      </c>
      <c r="J207" s="28">
        <v>0</v>
      </c>
      <c r="K207" s="28">
        <v>0</v>
      </c>
      <c r="L207" s="28">
        <v>0</v>
      </c>
      <c r="M207" s="28">
        <f t="shared" si="7"/>
        <v>0</v>
      </c>
      <c r="N207" s="8"/>
      <c r="O207" s="9"/>
      <c r="P207" s="7"/>
    </row>
    <row r="208" spans="1:16" s="4" customFormat="1" ht="31.5" customHeight="1" x14ac:dyDescent="0.25">
      <c r="A208" s="23">
        <v>204</v>
      </c>
      <c r="B208" s="26" t="s">
        <v>67</v>
      </c>
      <c r="C208" s="26" t="s">
        <v>710</v>
      </c>
      <c r="D208" s="24" t="s">
        <v>10</v>
      </c>
      <c r="E208" s="23" t="s">
        <v>527</v>
      </c>
      <c r="F208" s="26" t="s">
        <v>569</v>
      </c>
      <c r="G208" s="27">
        <v>1676</v>
      </c>
      <c r="H208" s="28">
        <f t="shared" si="6"/>
        <v>20112</v>
      </c>
      <c r="I208" s="28">
        <v>0</v>
      </c>
      <c r="J208" s="28">
        <v>0</v>
      </c>
      <c r="K208" s="28">
        <v>0</v>
      </c>
      <c r="L208" s="28">
        <v>0</v>
      </c>
      <c r="M208" s="28">
        <f t="shared" si="7"/>
        <v>0</v>
      </c>
      <c r="N208" s="8"/>
      <c r="O208" s="9"/>
      <c r="P208" s="7"/>
    </row>
    <row r="209" spans="1:16" s="4" customFormat="1" ht="31.5" customHeight="1" x14ac:dyDescent="0.25">
      <c r="A209" s="23">
        <v>205</v>
      </c>
      <c r="B209" s="26" t="s">
        <v>68</v>
      </c>
      <c r="C209" s="26" t="s">
        <v>760</v>
      </c>
      <c r="D209" s="24" t="s">
        <v>14</v>
      </c>
      <c r="E209" s="23" t="s">
        <v>371</v>
      </c>
      <c r="F209" s="26" t="s">
        <v>571</v>
      </c>
      <c r="G209" s="26">
        <v>578</v>
      </c>
      <c r="H209" s="28">
        <f t="shared" si="6"/>
        <v>6936</v>
      </c>
      <c r="I209" s="28">
        <v>0</v>
      </c>
      <c r="J209" s="28">
        <v>0</v>
      </c>
      <c r="K209" s="28">
        <v>0</v>
      </c>
      <c r="L209" s="28">
        <v>0</v>
      </c>
      <c r="M209" s="28">
        <f t="shared" si="7"/>
        <v>0</v>
      </c>
      <c r="N209" s="8"/>
      <c r="O209" s="9"/>
      <c r="P209" s="7"/>
    </row>
    <row r="210" spans="1:16" s="4" customFormat="1" ht="31.5" customHeight="1" x14ac:dyDescent="0.25">
      <c r="A210" s="23">
        <v>206</v>
      </c>
      <c r="B210" s="26" t="s">
        <v>236</v>
      </c>
      <c r="C210" s="26" t="s">
        <v>761</v>
      </c>
      <c r="D210" s="24" t="s">
        <v>10</v>
      </c>
      <c r="E210" s="23" t="s">
        <v>435</v>
      </c>
      <c r="F210" s="26" t="s">
        <v>569</v>
      </c>
      <c r="G210" s="27">
        <v>1676</v>
      </c>
      <c r="H210" s="28">
        <f t="shared" si="6"/>
        <v>20112</v>
      </c>
      <c r="I210" s="28">
        <v>0</v>
      </c>
      <c r="J210" s="28">
        <v>0</v>
      </c>
      <c r="K210" s="28">
        <v>0</v>
      </c>
      <c r="L210" s="28">
        <v>0</v>
      </c>
      <c r="M210" s="28">
        <f t="shared" si="7"/>
        <v>0</v>
      </c>
      <c r="N210" s="8"/>
      <c r="O210" s="9"/>
      <c r="P210" s="7"/>
    </row>
    <row r="211" spans="1:16" s="4" customFormat="1" ht="31.5" customHeight="1" x14ac:dyDescent="0.25">
      <c r="A211" s="23">
        <v>207</v>
      </c>
      <c r="B211" s="26" t="s">
        <v>200</v>
      </c>
      <c r="C211" s="26" t="s">
        <v>762</v>
      </c>
      <c r="D211" s="24" t="s">
        <v>10</v>
      </c>
      <c r="E211" s="23" t="s">
        <v>349</v>
      </c>
      <c r="F211" s="26" t="s">
        <v>562</v>
      </c>
      <c r="G211" s="26">
        <v>733</v>
      </c>
      <c r="H211" s="28">
        <f t="shared" si="6"/>
        <v>8796</v>
      </c>
      <c r="I211" s="28">
        <v>0</v>
      </c>
      <c r="J211" s="28">
        <v>0</v>
      </c>
      <c r="K211" s="28">
        <v>0</v>
      </c>
      <c r="L211" s="28">
        <v>0</v>
      </c>
      <c r="M211" s="28">
        <f t="shared" si="7"/>
        <v>0</v>
      </c>
      <c r="N211" s="8"/>
      <c r="O211" s="9"/>
      <c r="P211" s="7"/>
    </row>
    <row r="212" spans="1:16" s="4" customFormat="1" ht="31.5" customHeight="1" x14ac:dyDescent="0.25">
      <c r="A212" s="23">
        <v>208</v>
      </c>
      <c r="B212" s="26" t="s">
        <v>283</v>
      </c>
      <c r="C212" s="26" t="s">
        <v>763</v>
      </c>
      <c r="D212" s="24" t="s">
        <v>10</v>
      </c>
      <c r="E212" s="23" t="s">
        <v>345</v>
      </c>
      <c r="F212" s="26" t="s">
        <v>561</v>
      </c>
      <c r="G212" s="26">
        <v>675</v>
      </c>
      <c r="H212" s="28">
        <f t="shared" si="6"/>
        <v>8100</v>
      </c>
      <c r="I212" s="28">
        <v>0</v>
      </c>
      <c r="J212" s="28">
        <v>0</v>
      </c>
      <c r="K212" s="28">
        <v>0</v>
      </c>
      <c r="L212" s="28">
        <v>0</v>
      </c>
      <c r="M212" s="28">
        <f t="shared" si="7"/>
        <v>0</v>
      </c>
      <c r="N212" s="8"/>
      <c r="O212" s="9"/>
      <c r="P212" s="7"/>
    </row>
    <row r="213" spans="1:16" s="4" customFormat="1" ht="31.5" customHeight="1" x14ac:dyDescent="0.25">
      <c r="A213" s="23">
        <v>209</v>
      </c>
      <c r="B213" s="26" t="s">
        <v>69</v>
      </c>
      <c r="C213" s="26" t="s">
        <v>764</v>
      </c>
      <c r="D213" s="24" t="s">
        <v>10</v>
      </c>
      <c r="E213" s="23" t="s">
        <v>806</v>
      </c>
      <c r="F213" s="26" t="s">
        <v>565</v>
      </c>
      <c r="G213" s="26">
        <v>986</v>
      </c>
      <c r="H213" s="28">
        <f t="shared" si="6"/>
        <v>11832</v>
      </c>
      <c r="I213" s="28">
        <v>0</v>
      </c>
      <c r="J213" s="28">
        <v>0</v>
      </c>
      <c r="K213" s="28">
        <v>0</v>
      </c>
      <c r="L213" s="28">
        <v>0</v>
      </c>
      <c r="M213" s="28">
        <f t="shared" si="7"/>
        <v>0</v>
      </c>
      <c r="N213" s="8"/>
      <c r="O213" s="9"/>
      <c r="P213" s="7"/>
    </row>
    <row r="214" spans="1:16" s="4" customFormat="1" ht="31.5" customHeight="1" x14ac:dyDescent="0.25">
      <c r="A214" s="23">
        <v>210</v>
      </c>
      <c r="B214" s="26" t="s">
        <v>285</v>
      </c>
      <c r="C214" s="26" t="s">
        <v>765</v>
      </c>
      <c r="D214" s="24" t="s">
        <v>10</v>
      </c>
      <c r="E214" s="23" t="s">
        <v>425</v>
      </c>
      <c r="F214" s="26" t="s">
        <v>568</v>
      </c>
      <c r="G214" s="27">
        <v>1412</v>
      </c>
      <c r="H214" s="28">
        <f t="shared" si="6"/>
        <v>16944</v>
      </c>
      <c r="I214" s="28">
        <v>0</v>
      </c>
      <c r="J214" s="28">
        <v>0</v>
      </c>
      <c r="K214" s="28">
        <v>0</v>
      </c>
      <c r="L214" s="28">
        <v>0</v>
      </c>
      <c r="M214" s="28">
        <f t="shared" si="7"/>
        <v>0</v>
      </c>
      <c r="N214" s="8"/>
      <c r="O214" s="9"/>
      <c r="P214" s="7"/>
    </row>
    <row r="215" spans="1:16" s="4" customFormat="1" ht="31.5" customHeight="1" x14ac:dyDescent="0.25">
      <c r="A215" s="23">
        <v>211</v>
      </c>
      <c r="B215" s="26" t="s">
        <v>70</v>
      </c>
      <c r="C215" s="26" t="s">
        <v>766</v>
      </c>
      <c r="D215" s="24" t="s">
        <v>14</v>
      </c>
      <c r="E215" s="23" t="s">
        <v>478</v>
      </c>
      <c r="F215" s="26" t="s">
        <v>572</v>
      </c>
      <c r="G215" s="26">
        <v>566</v>
      </c>
      <c r="H215" s="28">
        <f t="shared" si="6"/>
        <v>6792</v>
      </c>
      <c r="I215" s="28">
        <v>0</v>
      </c>
      <c r="J215" s="28">
        <v>0</v>
      </c>
      <c r="K215" s="28">
        <f>VLOOKUP(B215,'[2]CODIGO DE TRABAJO'!$B$14:$Q$40,16,FALSE)</f>
        <v>152.22</v>
      </c>
      <c r="L215" s="28">
        <v>0</v>
      </c>
      <c r="M215" s="28">
        <f t="shared" si="7"/>
        <v>152.22</v>
      </c>
      <c r="N215" s="8"/>
      <c r="O215" s="9"/>
      <c r="P215" s="7"/>
    </row>
    <row r="216" spans="1:16" s="4" customFormat="1" ht="31.5" customHeight="1" x14ac:dyDescent="0.25">
      <c r="A216" s="23">
        <v>212</v>
      </c>
      <c r="B216" s="26" t="s">
        <v>201</v>
      </c>
      <c r="C216" s="26" t="s">
        <v>629</v>
      </c>
      <c r="D216" s="24" t="s">
        <v>10</v>
      </c>
      <c r="E216" s="23" t="s">
        <v>333</v>
      </c>
      <c r="F216" s="26" t="s">
        <v>560</v>
      </c>
      <c r="G216" s="26">
        <v>622</v>
      </c>
      <c r="H216" s="28">
        <f t="shared" si="6"/>
        <v>7464</v>
      </c>
      <c r="I216" s="28">
        <v>0</v>
      </c>
      <c r="J216" s="28">
        <v>0</v>
      </c>
      <c r="K216" s="28">
        <v>0</v>
      </c>
      <c r="L216" s="28">
        <v>0</v>
      </c>
      <c r="M216" s="28">
        <f t="shared" si="7"/>
        <v>0</v>
      </c>
      <c r="N216" s="8"/>
      <c r="O216" s="9"/>
      <c r="P216" s="7"/>
    </row>
    <row r="217" spans="1:16" s="4" customFormat="1" ht="31.5" customHeight="1" x14ac:dyDescent="0.25">
      <c r="A217" s="23">
        <v>213</v>
      </c>
      <c r="B217" s="26" t="s">
        <v>71</v>
      </c>
      <c r="C217" s="26" t="s">
        <v>667</v>
      </c>
      <c r="D217" s="24" t="s">
        <v>14</v>
      </c>
      <c r="E217" s="23" t="s">
        <v>462</v>
      </c>
      <c r="F217" s="26" t="s">
        <v>570</v>
      </c>
      <c r="G217" s="26">
        <v>531</v>
      </c>
      <c r="H217" s="28">
        <f t="shared" si="6"/>
        <v>6372</v>
      </c>
      <c r="I217" s="28">
        <v>0</v>
      </c>
      <c r="J217" s="28">
        <v>0</v>
      </c>
      <c r="K217" s="28">
        <v>0</v>
      </c>
      <c r="L217" s="28">
        <v>0</v>
      </c>
      <c r="M217" s="28">
        <f t="shared" si="7"/>
        <v>0</v>
      </c>
      <c r="N217" s="8"/>
      <c r="O217" s="9"/>
      <c r="P217" s="7"/>
    </row>
    <row r="218" spans="1:16" s="4" customFormat="1" ht="31.5" customHeight="1" x14ac:dyDescent="0.25">
      <c r="A218" s="23">
        <v>214</v>
      </c>
      <c r="B218" s="26" t="s">
        <v>231</v>
      </c>
      <c r="C218" s="26" t="s">
        <v>767</v>
      </c>
      <c r="D218" s="24" t="s">
        <v>10</v>
      </c>
      <c r="E218" s="23" t="s">
        <v>450</v>
      </c>
      <c r="F218" s="26" t="s">
        <v>554</v>
      </c>
      <c r="G218" s="27">
        <v>2368</v>
      </c>
      <c r="H218" s="28">
        <f t="shared" si="6"/>
        <v>28416</v>
      </c>
      <c r="I218" s="28">
        <v>197.33</v>
      </c>
      <c r="J218" s="28">
        <f>VLOOKUP(B218,[1]Report!$C$6:$D$84,2,FALSE)</f>
        <v>32.17</v>
      </c>
      <c r="K218" s="28">
        <v>0</v>
      </c>
      <c r="L218" s="28">
        <v>0</v>
      </c>
      <c r="M218" s="28">
        <f t="shared" si="7"/>
        <v>229.5</v>
      </c>
      <c r="N218" s="8"/>
      <c r="O218" s="9"/>
      <c r="P218" s="7"/>
    </row>
    <row r="219" spans="1:16" s="4" customFormat="1" ht="31.5" customHeight="1" x14ac:dyDescent="0.25">
      <c r="A219" s="23">
        <v>215</v>
      </c>
      <c r="B219" s="26" t="s">
        <v>110</v>
      </c>
      <c r="C219" s="26" t="s">
        <v>768</v>
      </c>
      <c r="D219" s="24" t="s">
        <v>14</v>
      </c>
      <c r="E219" s="23" t="s">
        <v>485</v>
      </c>
      <c r="F219" s="26" t="s">
        <v>573</v>
      </c>
      <c r="G219" s="26">
        <v>585</v>
      </c>
      <c r="H219" s="28">
        <f t="shared" si="6"/>
        <v>7020</v>
      </c>
      <c r="I219" s="28">
        <v>0</v>
      </c>
      <c r="J219" s="28">
        <v>0</v>
      </c>
      <c r="K219" s="28">
        <f>VLOOKUP(B219,'[2]CODIGO DE TRABAJO'!$B$14:$Q$40,16,FALSE)</f>
        <v>108.34</v>
      </c>
      <c r="L219" s="28">
        <v>0</v>
      </c>
      <c r="M219" s="28">
        <f t="shared" si="7"/>
        <v>108.34</v>
      </c>
      <c r="N219" s="8"/>
      <c r="O219" s="9"/>
      <c r="P219" s="7"/>
    </row>
    <row r="220" spans="1:16" s="4" customFormat="1" ht="31.5" customHeight="1" x14ac:dyDescent="0.25">
      <c r="A220" s="23">
        <v>216</v>
      </c>
      <c r="B220" s="26" t="s">
        <v>72</v>
      </c>
      <c r="C220" s="26" t="s">
        <v>769</v>
      </c>
      <c r="D220" s="24" t="s">
        <v>10</v>
      </c>
      <c r="E220" s="23" t="s">
        <v>593</v>
      </c>
      <c r="F220" s="26" t="s">
        <v>554</v>
      </c>
      <c r="G220" s="27">
        <v>2368</v>
      </c>
      <c r="H220" s="28">
        <f t="shared" si="6"/>
        <v>28416</v>
      </c>
      <c r="I220" s="28">
        <v>197.33</v>
      </c>
      <c r="J220" s="28">
        <f>VLOOKUP(B220,[1]Report!$C$6:$D$84,2,FALSE)</f>
        <v>32.17</v>
      </c>
      <c r="K220" s="28">
        <v>0</v>
      </c>
      <c r="L220" s="28">
        <v>0</v>
      </c>
      <c r="M220" s="28">
        <f t="shared" si="7"/>
        <v>229.5</v>
      </c>
      <c r="N220" s="8"/>
      <c r="O220" s="9"/>
      <c r="P220" s="7"/>
    </row>
    <row r="221" spans="1:16" s="4" customFormat="1" ht="31.5" customHeight="1" x14ac:dyDescent="0.25">
      <c r="A221" s="23">
        <v>217</v>
      </c>
      <c r="B221" s="26" t="s">
        <v>202</v>
      </c>
      <c r="C221" s="26" t="s">
        <v>768</v>
      </c>
      <c r="D221" s="24" t="s">
        <v>14</v>
      </c>
      <c r="E221" s="23" t="s">
        <v>484</v>
      </c>
      <c r="F221" s="26" t="s">
        <v>573</v>
      </c>
      <c r="G221" s="26">
        <v>585</v>
      </c>
      <c r="H221" s="28">
        <f t="shared" si="6"/>
        <v>7020</v>
      </c>
      <c r="I221" s="28">
        <v>48.75</v>
      </c>
      <c r="J221" s="28">
        <f>VLOOKUP(B221,[1]Report!$C$6:$D$84,2,FALSE)</f>
        <v>32.17</v>
      </c>
      <c r="K221" s="28">
        <f>VLOOKUP(B221,'[2]CODIGO DE TRABAJO'!$B$14:$Q$40,16,FALSE)</f>
        <v>146.03</v>
      </c>
      <c r="L221" s="28">
        <v>0</v>
      </c>
      <c r="M221" s="28">
        <f t="shared" si="7"/>
        <v>226.95</v>
      </c>
      <c r="N221" s="8"/>
      <c r="O221" s="9"/>
      <c r="P221" s="7"/>
    </row>
    <row r="222" spans="1:16" s="4" customFormat="1" ht="31.5" customHeight="1" x14ac:dyDescent="0.25">
      <c r="A222" s="23">
        <v>218</v>
      </c>
      <c r="B222" s="26" t="s">
        <v>73</v>
      </c>
      <c r="C222" s="26" t="s">
        <v>770</v>
      </c>
      <c r="D222" s="24" t="s">
        <v>10</v>
      </c>
      <c r="E222" s="23" t="s">
        <v>424</v>
      </c>
      <c r="F222" s="26" t="s">
        <v>568</v>
      </c>
      <c r="G222" s="27">
        <v>1412</v>
      </c>
      <c r="H222" s="28">
        <f t="shared" si="6"/>
        <v>16944</v>
      </c>
      <c r="I222" s="28">
        <v>0</v>
      </c>
      <c r="J222" s="28">
        <v>0</v>
      </c>
      <c r="K222" s="28">
        <v>0</v>
      </c>
      <c r="L222" s="28">
        <v>0</v>
      </c>
      <c r="M222" s="28">
        <f t="shared" si="7"/>
        <v>0</v>
      </c>
      <c r="N222" s="8"/>
      <c r="O222" s="9"/>
      <c r="P222" s="7"/>
    </row>
    <row r="223" spans="1:16" s="4" customFormat="1" ht="31.5" customHeight="1" x14ac:dyDescent="0.25">
      <c r="A223" s="23">
        <v>219</v>
      </c>
      <c r="B223" s="26" t="s">
        <v>203</v>
      </c>
      <c r="C223" s="26" t="s">
        <v>771</v>
      </c>
      <c r="D223" s="24" t="s">
        <v>14</v>
      </c>
      <c r="E223" s="23" t="s">
        <v>497</v>
      </c>
      <c r="F223" s="26" t="s">
        <v>574</v>
      </c>
      <c r="G223" s="26">
        <v>826</v>
      </c>
      <c r="H223" s="28">
        <f t="shared" si="6"/>
        <v>9912</v>
      </c>
      <c r="I223" s="28">
        <v>0</v>
      </c>
      <c r="J223" s="28">
        <v>0</v>
      </c>
      <c r="K223" s="28">
        <v>146.16999999999999</v>
      </c>
      <c r="L223" s="28">
        <v>0</v>
      </c>
      <c r="M223" s="28">
        <f t="shared" si="7"/>
        <v>146.16999999999999</v>
      </c>
      <c r="N223" s="8"/>
      <c r="O223" s="9"/>
      <c r="P223" s="7"/>
    </row>
    <row r="224" spans="1:16" s="4" customFormat="1" ht="31.5" customHeight="1" x14ac:dyDescent="0.25">
      <c r="A224" s="23">
        <v>220</v>
      </c>
      <c r="B224" s="26" t="s">
        <v>74</v>
      </c>
      <c r="C224" s="26" t="s">
        <v>708</v>
      </c>
      <c r="D224" s="24" t="s">
        <v>14</v>
      </c>
      <c r="E224" s="23" t="s">
        <v>601</v>
      </c>
      <c r="F224" s="26" t="s">
        <v>573</v>
      </c>
      <c r="G224" s="26">
        <v>585</v>
      </c>
      <c r="H224" s="28">
        <f t="shared" si="6"/>
        <v>7020</v>
      </c>
      <c r="I224" s="28">
        <v>48.75</v>
      </c>
      <c r="J224" s="28">
        <f>VLOOKUP(B224,[1]Report!$C$6:$D$84,2,FALSE)</f>
        <v>32.17</v>
      </c>
      <c r="K224" s="28">
        <v>0</v>
      </c>
      <c r="L224" s="28">
        <v>0</v>
      </c>
      <c r="M224" s="28">
        <f t="shared" si="7"/>
        <v>80.92</v>
      </c>
      <c r="N224" s="8"/>
      <c r="O224" s="9"/>
      <c r="P224" s="7"/>
    </row>
    <row r="225" spans="1:16" s="4" customFormat="1" ht="31.5" customHeight="1" x14ac:dyDescent="0.25">
      <c r="A225" s="23">
        <v>221</v>
      </c>
      <c r="B225" s="26" t="s">
        <v>204</v>
      </c>
      <c r="C225" s="26" t="s">
        <v>708</v>
      </c>
      <c r="D225" s="24" t="s">
        <v>14</v>
      </c>
      <c r="E225" s="23" t="s">
        <v>486</v>
      </c>
      <c r="F225" s="26" t="s">
        <v>573</v>
      </c>
      <c r="G225" s="26">
        <v>585</v>
      </c>
      <c r="H225" s="28">
        <f t="shared" si="6"/>
        <v>7020</v>
      </c>
      <c r="I225" s="28">
        <v>48.75</v>
      </c>
      <c r="J225" s="28">
        <f>VLOOKUP(B225,[1]Report!$C$6:$D$84,2,FALSE)</f>
        <v>32.17</v>
      </c>
      <c r="K225" s="28">
        <v>0</v>
      </c>
      <c r="L225" s="28">
        <v>0</v>
      </c>
      <c r="M225" s="28">
        <f t="shared" si="7"/>
        <v>80.92</v>
      </c>
      <c r="N225" s="8"/>
      <c r="O225" s="9"/>
      <c r="P225" s="7"/>
    </row>
    <row r="226" spans="1:16" s="4" customFormat="1" ht="31.5" customHeight="1" x14ac:dyDescent="0.25">
      <c r="A226" s="23">
        <v>222</v>
      </c>
      <c r="B226" s="26" t="s">
        <v>205</v>
      </c>
      <c r="C226" s="26" t="s">
        <v>772</v>
      </c>
      <c r="D226" s="24" t="s">
        <v>14</v>
      </c>
      <c r="E226" s="23" t="s">
        <v>498</v>
      </c>
      <c r="F226" s="26" t="s">
        <v>575</v>
      </c>
      <c r="G226" s="26">
        <v>733</v>
      </c>
      <c r="H226" s="28">
        <f t="shared" si="6"/>
        <v>8796</v>
      </c>
      <c r="I226" s="28">
        <v>61.08</v>
      </c>
      <c r="J226" s="28">
        <f>VLOOKUP(B226,[1]Report!$C$6:$D$84,2,FALSE)</f>
        <v>32.17</v>
      </c>
      <c r="K226" s="28">
        <v>0</v>
      </c>
      <c r="L226" s="28">
        <v>0</v>
      </c>
      <c r="M226" s="28">
        <f t="shared" si="7"/>
        <v>93.25</v>
      </c>
      <c r="N226" s="8"/>
      <c r="O226" s="9"/>
      <c r="P226" s="7"/>
    </row>
    <row r="227" spans="1:16" s="4" customFormat="1" ht="31.5" customHeight="1" x14ac:dyDescent="0.25">
      <c r="A227" s="23">
        <v>223</v>
      </c>
      <c r="B227" s="26" t="s">
        <v>111</v>
      </c>
      <c r="C227" s="26" t="s">
        <v>667</v>
      </c>
      <c r="D227" s="24" t="s">
        <v>14</v>
      </c>
      <c r="E227" s="23" t="s">
        <v>326</v>
      </c>
      <c r="F227" s="26" t="s">
        <v>575</v>
      </c>
      <c r="G227" s="26">
        <v>585</v>
      </c>
      <c r="H227" s="28">
        <f t="shared" si="6"/>
        <v>7020</v>
      </c>
      <c r="I227" s="28">
        <v>48.75</v>
      </c>
      <c r="J227" s="28">
        <f>VLOOKUP(B227,[1]Report!$C$6:$D$84,2,FALSE)</f>
        <v>32.17</v>
      </c>
      <c r="K227" s="28">
        <v>0</v>
      </c>
      <c r="L227" s="28">
        <v>0</v>
      </c>
      <c r="M227" s="28">
        <f t="shared" si="7"/>
        <v>80.92</v>
      </c>
      <c r="N227" s="8"/>
      <c r="O227" s="9"/>
      <c r="P227" s="7"/>
    </row>
    <row r="228" spans="1:16" s="4" customFormat="1" ht="31.5" customHeight="1" x14ac:dyDescent="0.25">
      <c r="A228" s="23">
        <v>224</v>
      </c>
      <c r="B228" s="26" t="s">
        <v>206</v>
      </c>
      <c r="C228" s="26" t="s">
        <v>689</v>
      </c>
      <c r="D228" s="24" t="s">
        <v>14</v>
      </c>
      <c r="E228" s="23" t="s">
        <v>347</v>
      </c>
      <c r="F228" s="26" t="s">
        <v>575</v>
      </c>
      <c r="G228" s="26">
        <v>675</v>
      </c>
      <c r="H228" s="28">
        <f t="shared" si="6"/>
        <v>8100</v>
      </c>
      <c r="I228" s="28">
        <v>0</v>
      </c>
      <c r="J228" s="28">
        <v>0</v>
      </c>
      <c r="K228" s="28">
        <f>VLOOKUP(B228,'[2]CODIGO DE TRABAJO'!$B$14:$Q$40,16,FALSE)</f>
        <v>202.56</v>
      </c>
      <c r="L228" s="28">
        <v>0</v>
      </c>
      <c r="M228" s="28">
        <f t="shared" si="7"/>
        <v>202.56</v>
      </c>
      <c r="N228" s="8"/>
      <c r="O228" s="9"/>
      <c r="P228" s="7"/>
    </row>
    <row r="229" spans="1:16" s="4" customFormat="1" ht="31.5" customHeight="1" x14ac:dyDescent="0.25">
      <c r="A229" s="23">
        <v>225</v>
      </c>
      <c r="B229" s="26" t="s">
        <v>207</v>
      </c>
      <c r="C229" s="26" t="s">
        <v>629</v>
      </c>
      <c r="D229" s="24" t="s">
        <v>10</v>
      </c>
      <c r="E229" s="23" t="s">
        <v>328</v>
      </c>
      <c r="F229" s="26" t="s">
        <v>560</v>
      </c>
      <c r="G229" s="26">
        <v>622</v>
      </c>
      <c r="H229" s="28">
        <f t="shared" si="6"/>
        <v>7464</v>
      </c>
      <c r="I229" s="28">
        <v>0</v>
      </c>
      <c r="J229" s="28">
        <v>0</v>
      </c>
      <c r="K229" s="28">
        <v>0</v>
      </c>
      <c r="L229" s="28">
        <v>0</v>
      </c>
      <c r="M229" s="28">
        <f t="shared" si="7"/>
        <v>0</v>
      </c>
      <c r="N229" s="8"/>
      <c r="O229" s="9"/>
      <c r="P229" s="7"/>
    </row>
    <row r="230" spans="1:16" s="4" customFormat="1" ht="31.5" customHeight="1" x14ac:dyDescent="0.25">
      <c r="A230" s="23">
        <v>226</v>
      </c>
      <c r="B230" s="26" t="s">
        <v>208</v>
      </c>
      <c r="C230" s="26" t="s">
        <v>773</v>
      </c>
      <c r="D230" s="24" t="s">
        <v>10</v>
      </c>
      <c r="E230" s="23" t="s">
        <v>388</v>
      </c>
      <c r="F230" s="26" t="s">
        <v>567</v>
      </c>
      <c r="G230" s="27">
        <v>1212</v>
      </c>
      <c r="H230" s="28">
        <f t="shared" si="6"/>
        <v>14544</v>
      </c>
      <c r="I230" s="28">
        <v>0</v>
      </c>
      <c r="J230" s="28">
        <v>0</v>
      </c>
      <c r="K230" s="28">
        <v>0</v>
      </c>
      <c r="L230" s="28">
        <v>0</v>
      </c>
      <c r="M230" s="28">
        <f t="shared" si="7"/>
        <v>0</v>
      </c>
      <c r="N230" s="8"/>
      <c r="O230" s="9"/>
      <c r="P230" s="7"/>
    </row>
    <row r="231" spans="1:16" s="4" customFormat="1" ht="31.5" customHeight="1" x14ac:dyDescent="0.25">
      <c r="A231" s="23">
        <v>227</v>
      </c>
      <c r="B231" s="26" t="s">
        <v>209</v>
      </c>
      <c r="C231" s="26" t="s">
        <v>719</v>
      </c>
      <c r="D231" s="24" t="s">
        <v>14</v>
      </c>
      <c r="E231" s="23" t="s">
        <v>494</v>
      </c>
      <c r="F231" s="26" t="s">
        <v>574</v>
      </c>
      <c r="G231" s="26">
        <v>826</v>
      </c>
      <c r="H231" s="28">
        <f t="shared" si="6"/>
        <v>9912</v>
      </c>
      <c r="I231" s="28">
        <v>0</v>
      </c>
      <c r="J231" s="28">
        <v>0</v>
      </c>
      <c r="K231" s="28">
        <v>160.11000000000001</v>
      </c>
      <c r="L231" s="28">
        <v>0</v>
      </c>
      <c r="M231" s="28">
        <f t="shared" si="7"/>
        <v>160.11000000000001</v>
      </c>
      <c r="N231" s="8"/>
      <c r="O231" s="9"/>
      <c r="P231" s="7"/>
    </row>
    <row r="232" spans="1:16" s="4" customFormat="1" ht="31.5" customHeight="1" x14ac:dyDescent="0.25">
      <c r="A232" s="23">
        <v>228</v>
      </c>
      <c r="B232" s="26" t="s">
        <v>621</v>
      </c>
      <c r="C232" s="26" t="s">
        <v>774</v>
      </c>
      <c r="D232" s="24" t="s">
        <v>10</v>
      </c>
      <c r="E232" s="23" t="s">
        <v>299</v>
      </c>
      <c r="F232" s="26" t="s">
        <v>554</v>
      </c>
      <c r="G232" s="27">
        <v>2368</v>
      </c>
      <c r="H232" s="28">
        <f t="shared" si="6"/>
        <v>28416</v>
      </c>
      <c r="I232" s="28">
        <v>0</v>
      </c>
      <c r="J232" s="28">
        <v>0</v>
      </c>
      <c r="K232" s="28">
        <v>0</v>
      </c>
      <c r="L232" s="28">
        <v>0</v>
      </c>
      <c r="M232" s="28">
        <f t="shared" si="7"/>
        <v>0</v>
      </c>
      <c r="N232" s="8"/>
      <c r="O232" s="9"/>
      <c r="P232" s="7"/>
    </row>
    <row r="233" spans="1:16" s="4" customFormat="1" ht="31.5" customHeight="1" x14ac:dyDescent="0.25">
      <c r="A233" s="23">
        <v>229</v>
      </c>
      <c r="B233" s="26" t="s">
        <v>818</v>
      </c>
      <c r="C233" s="26" t="s">
        <v>780</v>
      </c>
      <c r="D233" s="24" t="s">
        <v>10</v>
      </c>
      <c r="E233" s="23" t="s">
        <v>312</v>
      </c>
      <c r="F233" s="26" t="s">
        <v>557</v>
      </c>
      <c r="G233" s="27">
        <v>4057</v>
      </c>
      <c r="H233" s="28">
        <f t="shared" si="6"/>
        <v>48684</v>
      </c>
      <c r="I233" s="28">
        <v>259.2</v>
      </c>
      <c r="J233" s="28">
        <f>VLOOKUP(B233,[1]Report!$C$6:$D$84,2,FALSE)</f>
        <v>24.66</v>
      </c>
      <c r="K233" s="28">
        <v>0</v>
      </c>
      <c r="L233" s="28">
        <v>0</v>
      </c>
      <c r="M233" s="28">
        <f t="shared" si="7"/>
        <v>283.86</v>
      </c>
      <c r="N233" s="8"/>
      <c r="O233" s="9"/>
      <c r="P233" s="7"/>
    </row>
    <row r="234" spans="1:16" s="4" customFormat="1" ht="31.5" customHeight="1" x14ac:dyDescent="0.25">
      <c r="A234" s="23">
        <v>230</v>
      </c>
      <c r="B234" s="26" t="s">
        <v>210</v>
      </c>
      <c r="C234" s="26" t="s">
        <v>775</v>
      </c>
      <c r="D234" s="24" t="s">
        <v>10</v>
      </c>
      <c r="E234" s="23" t="s">
        <v>373</v>
      </c>
      <c r="F234" s="26" t="s">
        <v>565</v>
      </c>
      <c r="G234" s="26">
        <v>986</v>
      </c>
      <c r="H234" s="28">
        <f t="shared" si="6"/>
        <v>11832</v>
      </c>
      <c r="I234" s="28">
        <v>0</v>
      </c>
      <c r="J234" s="28">
        <v>0</v>
      </c>
      <c r="K234" s="28">
        <v>0</v>
      </c>
      <c r="L234" s="28">
        <v>0</v>
      </c>
      <c r="M234" s="28">
        <f t="shared" si="7"/>
        <v>0</v>
      </c>
      <c r="N234" s="8"/>
      <c r="O234" s="9"/>
      <c r="P234" s="7"/>
    </row>
    <row r="235" spans="1:16" s="4" customFormat="1" ht="31.5" customHeight="1" x14ac:dyDescent="0.25">
      <c r="A235" s="23">
        <v>231</v>
      </c>
      <c r="B235" s="26" t="s">
        <v>125</v>
      </c>
      <c r="C235" s="26" t="s">
        <v>776</v>
      </c>
      <c r="D235" s="24" t="s">
        <v>10</v>
      </c>
      <c r="E235" s="23" t="s">
        <v>446</v>
      </c>
      <c r="F235" s="26" t="s">
        <v>569</v>
      </c>
      <c r="G235" s="27">
        <v>1676</v>
      </c>
      <c r="H235" s="28">
        <f t="shared" si="6"/>
        <v>20112</v>
      </c>
      <c r="I235" s="28">
        <v>0</v>
      </c>
      <c r="J235" s="28">
        <v>0</v>
      </c>
      <c r="K235" s="28">
        <v>0</v>
      </c>
      <c r="L235" s="28">
        <v>0</v>
      </c>
      <c r="M235" s="28">
        <f t="shared" si="7"/>
        <v>0</v>
      </c>
      <c r="N235" s="8"/>
      <c r="O235" s="9"/>
      <c r="P235" s="7"/>
    </row>
    <row r="236" spans="1:16" s="4" customFormat="1" ht="31.5" customHeight="1" x14ac:dyDescent="0.25">
      <c r="A236" s="23">
        <v>232</v>
      </c>
      <c r="B236" s="26" t="s">
        <v>75</v>
      </c>
      <c r="C236" s="26" t="s">
        <v>777</v>
      </c>
      <c r="D236" s="24" t="s">
        <v>10</v>
      </c>
      <c r="E236" s="23" t="s">
        <v>436</v>
      </c>
      <c r="F236" s="26" t="s">
        <v>569</v>
      </c>
      <c r="G236" s="27">
        <v>1676</v>
      </c>
      <c r="H236" s="28">
        <f t="shared" si="6"/>
        <v>20112</v>
      </c>
      <c r="I236" s="28">
        <v>0</v>
      </c>
      <c r="J236" s="28">
        <v>0</v>
      </c>
      <c r="K236" s="28">
        <v>0</v>
      </c>
      <c r="L236" s="28">
        <v>0</v>
      </c>
      <c r="M236" s="28">
        <f t="shared" si="7"/>
        <v>0</v>
      </c>
      <c r="N236" s="8"/>
      <c r="O236" s="9"/>
      <c r="P236" s="7"/>
    </row>
    <row r="237" spans="1:16" s="4" customFormat="1" ht="31.5" customHeight="1" x14ac:dyDescent="0.25">
      <c r="A237" s="23">
        <v>233</v>
      </c>
      <c r="B237" s="26" t="s">
        <v>249</v>
      </c>
      <c r="C237" s="26" t="s">
        <v>651</v>
      </c>
      <c r="D237" s="24" t="s">
        <v>10</v>
      </c>
      <c r="E237" s="23" t="s">
        <v>346</v>
      </c>
      <c r="F237" s="26" t="s">
        <v>561</v>
      </c>
      <c r="G237" s="26">
        <v>675</v>
      </c>
      <c r="H237" s="28">
        <f t="shared" si="6"/>
        <v>8100</v>
      </c>
      <c r="I237" s="28">
        <v>0</v>
      </c>
      <c r="J237" s="28">
        <v>0</v>
      </c>
      <c r="K237" s="28">
        <v>0</v>
      </c>
      <c r="L237" s="28">
        <v>0</v>
      </c>
      <c r="M237" s="28">
        <f t="shared" si="7"/>
        <v>0</v>
      </c>
      <c r="N237" s="8"/>
      <c r="O237" s="9"/>
      <c r="P237" s="7"/>
    </row>
    <row r="238" spans="1:16" s="4" customFormat="1" ht="31.5" customHeight="1" x14ac:dyDescent="0.25">
      <c r="A238" s="23">
        <v>234</v>
      </c>
      <c r="B238" s="26" t="s">
        <v>76</v>
      </c>
      <c r="C238" s="26" t="s">
        <v>689</v>
      </c>
      <c r="D238" s="24" t="s">
        <v>14</v>
      </c>
      <c r="E238" s="23" t="s">
        <v>477</v>
      </c>
      <c r="F238" s="26" t="s">
        <v>572</v>
      </c>
      <c r="G238" s="26">
        <v>566</v>
      </c>
      <c r="H238" s="28">
        <f t="shared" si="6"/>
        <v>6792</v>
      </c>
      <c r="I238" s="28">
        <v>0</v>
      </c>
      <c r="J238" s="28">
        <v>0</v>
      </c>
      <c r="K238" s="28">
        <f>VLOOKUP(B238,'[2]CODIGO DE TRABAJO'!$B$14:$Q$40,16,FALSE)</f>
        <v>127.44</v>
      </c>
      <c r="L238" s="28">
        <v>0</v>
      </c>
      <c r="M238" s="28">
        <f t="shared" si="7"/>
        <v>127.44</v>
      </c>
      <c r="N238" s="8"/>
      <c r="O238" s="9"/>
      <c r="P238" s="7"/>
    </row>
    <row r="239" spans="1:16" s="4" customFormat="1" ht="31.5" customHeight="1" x14ac:dyDescent="0.25">
      <c r="A239" s="23">
        <v>235</v>
      </c>
      <c r="B239" s="26" t="s">
        <v>211</v>
      </c>
      <c r="C239" s="26" t="s">
        <v>655</v>
      </c>
      <c r="D239" s="24" t="s">
        <v>10</v>
      </c>
      <c r="E239" s="23" t="s">
        <v>382</v>
      </c>
      <c r="F239" s="26" t="s">
        <v>565</v>
      </c>
      <c r="G239" s="26">
        <v>986</v>
      </c>
      <c r="H239" s="28">
        <f t="shared" si="6"/>
        <v>11832</v>
      </c>
      <c r="I239" s="28">
        <v>0</v>
      </c>
      <c r="J239" s="28">
        <v>0</v>
      </c>
      <c r="K239" s="28">
        <v>0</v>
      </c>
      <c r="L239" s="28">
        <v>0</v>
      </c>
      <c r="M239" s="28">
        <f t="shared" si="7"/>
        <v>0</v>
      </c>
      <c r="N239" s="8"/>
      <c r="O239" s="9"/>
      <c r="P239" s="7"/>
    </row>
    <row r="240" spans="1:16" s="4" customFormat="1" ht="31.5" customHeight="1" x14ac:dyDescent="0.25">
      <c r="A240" s="23">
        <v>236</v>
      </c>
      <c r="B240" s="26" t="s">
        <v>77</v>
      </c>
      <c r="C240" s="26" t="s">
        <v>629</v>
      </c>
      <c r="D240" s="24" t="s">
        <v>10</v>
      </c>
      <c r="E240" s="23" t="s">
        <v>322</v>
      </c>
      <c r="F240" s="26" t="s">
        <v>560</v>
      </c>
      <c r="G240" s="26">
        <v>622</v>
      </c>
      <c r="H240" s="28">
        <f t="shared" si="6"/>
        <v>7464</v>
      </c>
      <c r="I240" s="28">
        <v>51.83</v>
      </c>
      <c r="J240" s="28">
        <f>VLOOKUP(B240,[1]Report!$C$6:$D$84,2,FALSE)</f>
        <v>32.17</v>
      </c>
      <c r="K240" s="28">
        <v>0</v>
      </c>
      <c r="L240" s="28">
        <v>0</v>
      </c>
      <c r="M240" s="28">
        <f t="shared" si="7"/>
        <v>84</v>
      </c>
      <c r="N240" s="8"/>
      <c r="O240" s="9"/>
      <c r="P240" s="7"/>
    </row>
    <row r="241" spans="1:16" s="4" customFormat="1" ht="31.5" customHeight="1" x14ac:dyDescent="0.25">
      <c r="A241" s="23">
        <v>237</v>
      </c>
      <c r="B241" s="26" t="s">
        <v>258</v>
      </c>
      <c r="C241" s="26" t="s">
        <v>778</v>
      </c>
      <c r="D241" s="24" t="s">
        <v>10</v>
      </c>
      <c r="E241" s="23" t="s">
        <v>295</v>
      </c>
      <c r="F241" s="26" t="s">
        <v>554</v>
      </c>
      <c r="G241" s="27">
        <v>2368</v>
      </c>
      <c r="H241" s="28">
        <f t="shared" si="6"/>
        <v>28416</v>
      </c>
      <c r="I241" s="28">
        <v>0</v>
      </c>
      <c r="J241" s="28">
        <v>0</v>
      </c>
      <c r="K241" s="28">
        <v>0</v>
      </c>
      <c r="L241" s="28">
        <v>0</v>
      </c>
      <c r="M241" s="28">
        <f t="shared" si="7"/>
        <v>0</v>
      </c>
      <c r="N241" s="8"/>
      <c r="O241" s="9"/>
      <c r="P241" s="7"/>
    </row>
    <row r="242" spans="1:16" s="4" customFormat="1" ht="31.5" customHeight="1" x14ac:dyDescent="0.25">
      <c r="A242" s="23">
        <v>238</v>
      </c>
      <c r="B242" s="26" t="s">
        <v>816</v>
      </c>
      <c r="C242" s="26" t="s">
        <v>797</v>
      </c>
      <c r="D242" s="24" t="s">
        <v>10</v>
      </c>
      <c r="E242" s="23" t="s">
        <v>317</v>
      </c>
      <c r="F242" s="26" t="s">
        <v>556</v>
      </c>
      <c r="G242" s="27">
        <v>3418</v>
      </c>
      <c r="H242" s="28">
        <f t="shared" si="6"/>
        <v>41016</v>
      </c>
      <c r="I242" s="28">
        <v>0</v>
      </c>
      <c r="J242" s="28">
        <v>0</v>
      </c>
      <c r="K242" s="28">
        <v>0</v>
      </c>
      <c r="L242" s="28">
        <v>0</v>
      </c>
      <c r="M242" s="28">
        <f t="shared" si="7"/>
        <v>0</v>
      </c>
      <c r="N242" s="8"/>
      <c r="O242" s="9"/>
      <c r="P242" s="7"/>
    </row>
    <row r="243" spans="1:16" s="4" customFormat="1" ht="31.5" customHeight="1" x14ac:dyDescent="0.25">
      <c r="A243" s="23">
        <v>239</v>
      </c>
      <c r="B243" s="26" t="s">
        <v>819</v>
      </c>
      <c r="C243" s="26" t="s">
        <v>629</v>
      </c>
      <c r="D243" s="24" t="s">
        <v>10</v>
      </c>
      <c r="E243" s="23" t="s">
        <v>330</v>
      </c>
      <c r="F243" s="26" t="s">
        <v>560</v>
      </c>
      <c r="G243" s="26">
        <v>622</v>
      </c>
      <c r="H243" s="28">
        <f t="shared" si="6"/>
        <v>7464</v>
      </c>
      <c r="I243" s="28">
        <v>0</v>
      </c>
      <c r="J243" s="28">
        <v>0</v>
      </c>
      <c r="K243" s="28">
        <v>0</v>
      </c>
      <c r="L243" s="28">
        <v>0</v>
      </c>
      <c r="M243" s="28">
        <f t="shared" si="7"/>
        <v>0</v>
      </c>
      <c r="N243" s="8"/>
      <c r="O243" s="9"/>
      <c r="P243" s="7"/>
    </row>
    <row r="244" spans="1:16" s="4" customFormat="1" ht="31.5" customHeight="1" x14ac:dyDescent="0.25">
      <c r="A244" s="23">
        <v>240</v>
      </c>
      <c r="B244" s="26" t="s">
        <v>212</v>
      </c>
      <c r="C244" s="26" t="s">
        <v>695</v>
      </c>
      <c r="D244" s="24" t="s">
        <v>10</v>
      </c>
      <c r="E244" s="23" t="s">
        <v>367</v>
      </c>
      <c r="F244" s="26" t="s">
        <v>563</v>
      </c>
      <c r="G244" s="26">
        <v>817</v>
      </c>
      <c r="H244" s="28">
        <f t="shared" si="6"/>
        <v>9804</v>
      </c>
      <c r="I244" s="28">
        <v>0</v>
      </c>
      <c r="J244" s="28">
        <v>0</v>
      </c>
      <c r="K244" s="28">
        <v>0</v>
      </c>
      <c r="L244" s="28">
        <v>0</v>
      </c>
      <c r="M244" s="28">
        <f t="shared" si="7"/>
        <v>0</v>
      </c>
      <c r="N244" s="8"/>
      <c r="O244" s="9"/>
      <c r="P244" s="7"/>
    </row>
    <row r="245" spans="1:16" s="4" customFormat="1" ht="31.5" customHeight="1" x14ac:dyDescent="0.25">
      <c r="A245" s="23">
        <v>241</v>
      </c>
      <c r="B245" s="26" t="s">
        <v>78</v>
      </c>
      <c r="C245" s="26" t="s">
        <v>685</v>
      </c>
      <c r="D245" s="24" t="s">
        <v>10</v>
      </c>
      <c r="E245" s="23" t="s">
        <v>344</v>
      </c>
      <c r="F245" s="26" t="s">
        <v>561</v>
      </c>
      <c r="G245" s="26">
        <v>675</v>
      </c>
      <c r="H245" s="28">
        <f t="shared" si="6"/>
        <v>8100</v>
      </c>
      <c r="I245" s="28">
        <v>0</v>
      </c>
      <c r="J245" s="28">
        <v>0</v>
      </c>
      <c r="K245" s="28">
        <v>0</v>
      </c>
      <c r="L245" s="28">
        <v>0</v>
      </c>
      <c r="M245" s="28">
        <f t="shared" si="7"/>
        <v>0</v>
      </c>
      <c r="N245" s="8"/>
      <c r="O245" s="9"/>
      <c r="P245" s="7"/>
    </row>
    <row r="246" spans="1:16" s="4" customFormat="1" ht="31.5" customHeight="1" x14ac:dyDescent="0.25">
      <c r="A246" s="23">
        <v>242</v>
      </c>
      <c r="B246" s="26" t="s">
        <v>79</v>
      </c>
      <c r="C246" s="26" t="s">
        <v>682</v>
      </c>
      <c r="D246" s="24" t="s">
        <v>10</v>
      </c>
      <c r="E246" s="23" t="s">
        <v>606</v>
      </c>
      <c r="F246" s="26" t="s">
        <v>568</v>
      </c>
      <c r="G246" s="27">
        <v>1412</v>
      </c>
      <c r="H246" s="28">
        <f t="shared" si="6"/>
        <v>16944</v>
      </c>
      <c r="I246" s="28">
        <v>0</v>
      </c>
      <c r="J246" s="28">
        <v>0</v>
      </c>
      <c r="K246" s="28">
        <v>0</v>
      </c>
      <c r="L246" s="28">
        <v>0</v>
      </c>
      <c r="M246" s="28">
        <f t="shared" si="7"/>
        <v>0</v>
      </c>
      <c r="N246" s="8"/>
      <c r="O246" s="9"/>
      <c r="P246" s="7"/>
    </row>
    <row r="247" spans="1:16" s="4" customFormat="1" ht="31.5" customHeight="1" x14ac:dyDescent="0.25">
      <c r="A247" s="23">
        <v>243</v>
      </c>
      <c r="B247" s="26" t="s">
        <v>80</v>
      </c>
      <c r="C247" s="26" t="s">
        <v>781</v>
      </c>
      <c r="D247" s="24" t="s">
        <v>10</v>
      </c>
      <c r="E247" s="23" t="s">
        <v>547</v>
      </c>
      <c r="F247" s="26" t="s">
        <v>568</v>
      </c>
      <c r="G247" s="27">
        <v>1412</v>
      </c>
      <c r="H247" s="28">
        <f t="shared" si="6"/>
        <v>16944</v>
      </c>
      <c r="I247" s="28">
        <v>117.67</v>
      </c>
      <c r="J247" s="28">
        <f>VLOOKUP(B247,[1]Report!$C$6:$D$84,2,FALSE)</f>
        <v>32.17</v>
      </c>
      <c r="K247" s="28">
        <v>0</v>
      </c>
      <c r="L247" s="28">
        <v>0</v>
      </c>
      <c r="M247" s="28">
        <f t="shared" si="7"/>
        <v>149.84</v>
      </c>
      <c r="N247" s="8"/>
      <c r="O247" s="9"/>
      <c r="P247" s="7"/>
    </row>
    <row r="248" spans="1:16" s="4" customFormat="1" ht="31.5" customHeight="1" x14ac:dyDescent="0.25">
      <c r="A248" s="23">
        <v>244</v>
      </c>
      <c r="B248" s="26" t="s">
        <v>587</v>
      </c>
      <c r="C248" s="26" t="s">
        <v>692</v>
      </c>
      <c r="D248" s="24" t="s">
        <v>10</v>
      </c>
      <c r="E248" s="23" t="s">
        <v>447</v>
      </c>
      <c r="F248" s="26" t="s">
        <v>569</v>
      </c>
      <c r="G248" s="27">
        <v>1676</v>
      </c>
      <c r="H248" s="28">
        <f t="shared" si="6"/>
        <v>20112</v>
      </c>
      <c r="I248" s="28">
        <v>0</v>
      </c>
      <c r="J248" s="28">
        <v>0</v>
      </c>
      <c r="K248" s="28">
        <v>0</v>
      </c>
      <c r="L248" s="28">
        <v>0</v>
      </c>
      <c r="M248" s="28">
        <f t="shared" si="7"/>
        <v>0</v>
      </c>
      <c r="N248" s="8"/>
      <c r="O248" s="9"/>
      <c r="P248" s="7"/>
    </row>
    <row r="249" spans="1:16" s="4" customFormat="1" ht="31.5" customHeight="1" x14ac:dyDescent="0.25">
      <c r="A249" s="23">
        <v>245</v>
      </c>
      <c r="B249" s="26" t="s">
        <v>81</v>
      </c>
      <c r="C249" s="26" t="s">
        <v>700</v>
      </c>
      <c r="D249" s="24" t="s">
        <v>10</v>
      </c>
      <c r="E249" s="23" t="s">
        <v>410</v>
      </c>
      <c r="F249" s="26" t="s">
        <v>567</v>
      </c>
      <c r="G249" s="27">
        <v>1212</v>
      </c>
      <c r="H249" s="28">
        <f t="shared" si="6"/>
        <v>14544</v>
      </c>
      <c r="I249" s="28">
        <v>101</v>
      </c>
      <c r="J249" s="28">
        <f>VLOOKUP(B249,[1]Report!$C$6:$D$84,2,FALSE)</f>
        <v>32.17</v>
      </c>
      <c r="K249" s="28">
        <v>0</v>
      </c>
      <c r="L249" s="28">
        <v>0</v>
      </c>
      <c r="M249" s="28">
        <f t="shared" si="7"/>
        <v>133.17000000000002</v>
      </c>
      <c r="N249" s="8"/>
      <c r="O249" s="9"/>
      <c r="P249" s="7"/>
    </row>
    <row r="250" spans="1:16" s="4" customFormat="1" ht="31.5" customHeight="1" x14ac:dyDescent="0.25">
      <c r="A250" s="23">
        <v>246</v>
      </c>
      <c r="B250" s="26" t="s">
        <v>213</v>
      </c>
      <c r="C250" s="26" t="s">
        <v>782</v>
      </c>
      <c r="D250" s="24" t="s">
        <v>14</v>
      </c>
      <c r="E250" s="23" t="s">
        <v>488</v>
      </c>
      <c r="F250" s="26" t="s">
        <v>573</v>
      </c>
      <c r="G250" s="26">
        <v>585</v>
      </c>
      <c r="H250" s="28">
        <f t="shared" si="6"/>
        <v>7020</v>
      </c>
      <c r="I250" s="28">
        <v>0</v>
      </c>
      <c r="J250" s="28">
        <v>0</v>
      </c>
      <c r="K250" s="28">
        <f>VLOOKUP(B250,'[2]CODIGO DE TRABAJO'!$B$14:$Q$40,16,FALSE)</f>
        <v>134.30000000000001</v>
      </c>
      <c r="L250" s="28">
        <v>0</v>
      </c>
      <c r="M250" s="28">
        <f t="shared" si="7"/>
        <v>134.30000000000001</v>
      </c>
      <c r="N250" s="8"/>
      <c r="O250" s="9"/>
      <c r="P250" s="7"/>
    </row>
    <row r="251" spans="1:16" s="4" customFormat="1" ht="31.5" customHeight="1" x14ac:dyDescent="0.25">
      <c r="A251" s="23">
        <v>247</v>
      </c>
      <c r="B251" s="26" t="s">
        <v>214</v>
      </c>
      <c r="C251" s="26" t="s">
        <v>625</v>
      </c>
      <c r="D251" s="24" t="s">
        <v>10</v>
      </c>
      <c r="E251" s="23" t="s">
        <v>348</v>
      </c>
      <c r="F251" s="26" t="s">
        <v>562</v>
      </c>
      <c r="G251" s="26">
        <v>733</v>
      </c>
      <c r="H251" s="28">
        <f t="shared" si="6"/>
        <v>8796</v>
      </c>
      <c r="I251" s="28">
        <v>0</v>
      </c>
      <c r="J251" s="28">
        <v>0</v>
      </c>
      <c r="K251" s="28">
        <v>0</v>
      </c>
      <c r="L251" s="28">
        <v>0</v>
      </c>
      <c r="M251" s="28">
        <f t="shared" si="7"/>
        <v>0</v>
      </c>
      <c r="N251" s="8"/>
      <c r="O251" s="9"/>
      <c r="P251" s="7"/>
    </row>
    <row r="252" spans="1:16" s="4" customFormat="1" ht="31.5" customHeight="1" x14ac:dyDescent="0.25">
      <c r="A252" s="23">
        <v>248</v>
      </c>
      <c r="B252" s="26" t="s">
        <v>82</v>
      </c>
      <c r="C252" s="26" t="s">
        <v>783</v>
      </c>
      <c r="D252" s="24" t="s">
        <v>10</v>
      </c>
      <c r="E252" s="23" t="s">
        <v>396</v>
      </c>
      <c r="F252" s="26" t="s">
        <v>567</v>
      </c>
      <c r="G252" s="27">
        <v>1212</v>
      </c>
      <c r="H252" s="28">
        <f t="shared" si="6"/>
        <v>14544</v>
      </c>
      <c r="I252" s="28">
        <v>0</v>
      </c>
      <c r="J252" s="28">
        <v>0</v>
      </c>
      <c r="K252" s="28">
        <v>0</v>
      </c>
      <c r="L252" s="28">
        <v>0</v>
      </c>
      <c r="M252" s="28">
        <f t="shared" si="7"/>
        <v>0</v>
      </c>
      <c r="N252" s="8"/>
      <c r="O252" s="9"/>
      <c r="P252" s="7"/>
    </row>
    <row r="253" spans="1:16" s="4" customFormat="1" ht="31.5" customHeight="1" x14ac:dyDescent="0.25">
      <c r="A253" s="23">
        <v>249</v>
      </c>
      <c r="B253" s="26" t="s">
        <v>117</v>
      </c>
      <c r="C253" s="26" t="s">
        <v>663</v>
      </c>
      <c r="D253" s="24" t="s">
        <v>10</v>
      </c>
      <c r="E253" s="23" t="s">
        <v>336</v>
      </c>
      <c r="F253" s="26" t="s">
        <v>563</v>
      </c>
      <c r="G253" s="26">
        <v>817</v>
      </c>
      <c r="H253" s="28">
        <f t="shared" si="6"/>
        <v>9804</v>
      </c>
      <c r="I253" s="28">
        <v>0</v>
      </c>
      <c r="J253" s="28">
        <v>0</v>
      </c>
      <c r="K253" s="28">
        <v>0</v>
      </c>
      <c r="L253" s="28">
        <v>0</v>
      </c>
      <c r="M253" s="28">
        <f t="shared" si="7"/>
        <v>0</v>
      </c>
      <c r="N253" s="8"/>
      <c r="O253" s="9"/>
      <c r="P253" s="7"/>
    </row>
    <row r="254" spans="1:16" s="4" customFormat="1" ht="31.5" customHeight="1" x14ac:dyDescent="0.25">
      <c r="A254" s="23">
        <v>250</v>
      </c>
      <c r="B254" s="26" t="s">
        <v>622</v>
      </c>
      <c r="C254" s="26" t="s">
        <v>784</v>
      </c>
      <c r="D254" s="24" t="s">
        <v>10</v>
      </c>
      <c r="E254" s="23" t="s">
        <v>812</v>
      </c>
      <c r="F254" s="26" t="s">
        <v>565</v>
      </c>
      <c r="G254" s="26">
        <v>986</v>
      </c>
      <c r="H254" s="28">
        <f t="shared" si="6"/>
        <v>11832</v>
      </c>
      <c r="I254" s="28">
        <v>82.17</v>
      </c>
      <c r="J254" s="28">
        <f>VLOOKUP(B254,[1]Report!$C$6:$D$84,2,FALSE)</f>
        <v>32.17</v>
      </c>
      <c r="K254" s="28">
        <v>0</v>
      </c>
      <c r="L254" s="28">
        <v>0</v>
      </c>
      <c r="M254" s="28">
        <f t="shared" si="7"/>
        <v>114.34</v>
      </c>
      <c r="N254" s="8"/>
      <c r="O254" s="9"/>
      <c r="P254" s="7"/>
    </row>
    <row r="255" spans="1:16" s="4" customFormat="1" ht="31.5" customHeight="1" x14ac:dyDescent="0.25">
      <c r="A255" s="23">
        <v>251</v>
      </c>
      <c r="B255" s="26" t="s">
        <v>83</v>
      </c>
      <c r="C255" s="26" t="s">
        <v>785</v>
      </c>
      <c r="D255" s="24" t="s">
        <v>10</v>
      </c>
      <c r="E255" s="23" t="s">
        <v>413</v>
      </c>
      <c r="F255" s="26" t="s">
        <v>568</v>
      </c>
      <c r="G255" s="27">
        <v>1412</v>
      </c>
      <c r="H255" s="28">
        <f t="shared" si="6"/>
        <v>16944</v>
      </c>
      <c r="I255" s="28">
        <v>117.67</v>
      </c>
      <c r="J255" s="28">
        <f>VLOOKUP(B255,[1]Report!$C$6:$D$84,2,FALSE)</f>
        <v>32.17</v>
      </c>
      <c r="K255" s="28">
        <v>0</v>
      </c>
      <c r="L255" s="28">
        <v>0</v>
      </c>
      <c r="M255" s="28">
        <f t="shared" si="7"/>
        <v>149.84</v>
      </c>
      <c r="N255" s="8"/>
      <c r="O255" s="9"/>
      <c r="P255" s="7"/>
    </row>
    <row r="256" spans="1:16" s="4" customFormat="1" ht="31.5" customHeight="1" x14ac:dyDescent="0.25">
      <c r="A256" s="23">
        <v>252</v>
      </c>
      <c r="B256" s="26" t="s">
        <v>611</v>
      </c>
      <c r="C256" s="26" t="s">
        <v>740</v>
      </c>
      <c r="D256" s="24" t="s">
        <v>10</v>
      </c>
      <c r="E256" s="23" t="s">
        <v>545</v>
      </c>
      <c r="F256" s="26" t="s">
        <v>567</v>
      </c>
      <c r="G256" s="27">
        <v>1212</v>
      </c>
      <c r="H256" s="28">
        <f t="shared" si="6"/>
        <v>14544</v>
      </c>
      <c r="I256" s="28">
        <v>0</v>
      </c>
      <c r="J256" s="28">
        <v>0</v>
      </c>
      <c r="K256" s="28">
        <v>0</v>
      </c>
      <c r="L256" s="28">
        <v>0</v>
      </c>
      <c r="M256" s="28">
        <f t="shared" si="7"/>
        <v>0</v>
      </c>
      <c r="N256" s="8"/>
      <c r="O256" s="9"/>
      <c r="P256" s="7"/>
    </row>
    <row r="257" spans="1:16" s="4" customFormat="1" ht="31.5" customHeight="1" x14ac:dyDescent="0.25">
      <c r="A257" s="23">
        <v>253</v>
      </c>
      <c r="B257" s="26" t="s">
        <v>273</v>
      </c>
      <c r="C257" s="26" t="s">
        <v>786</v>
      </c>
      <c r="D257" s="24" t="s">
        <v>10</v>
      </c>
      <c r="E257" s="23" t="s">
        <v>458</v>
      </c>
      <c r="F257" s="26" t="s">
        <v>569</v>
      </c>
      <c r="G257" s="27">
        <v>1676</v>
      </c>
      <c r="H257" s="28">
        <f t="shared" si="6"/>
        <v>20112</v>
      </c>
      <c r="I257" s="28">
        <v>0</v>
      </c>
      <c r="J257" s="28">
        <v>0</v>
      </c>
      <c r="K257" s="28">
        <v>0</v>
      </c>
      <c r="L257" s="28">
        <v>0</v>
      </c>
      <c r="M257" s="28">
        <f t="shared" si="7"/>
        <v>0</v>
      </c>
      <c r="N257" s="8"/>
      <c r="O257" s="9"/>
      <c r="P257" s="7"/>
    </row>
    <row r="258" spans="1:16" s="4" customFormat="1" ht="31.5" customHeight="1" x14ac:dyDescent="0.25">
      <c r="A258" s="23">
        <v>254</v>
      </c>
      <c r="B258" s="26" t="s">
        <v>230</v>
      </c>
      <c r="C258" s="26" t="s">
        <v>787</v>
      </c>
      <c r="D258" s="24" t="s">
        <v>10</v>
      </c>
      <c r="E258" s="23" t="s">
        <v>301</v>
      </c>
      <c r="F258" s="26" t="s">
        <v>554</v>
      </c>
      <c r="G258" s="27">
        <v>2368</v>
      </c>
      <c r="H258" s="28">
        <f t="shared" si="6"/>
        <v>28416</v>
      </c>
      <c r="I258" s="28">
        <v>0</v>
      </c>
      <c r="J258" s="28">
        <v>0</v>
      </c>
      <c r="K258" s="28">
        <v>0</v>
      </c>
      <c r="L258" s="28">
        <v>0</v>
      </c>
      <c r="M258" s="28">
        <f t="shared" si="7"/>
        <v>0</v>
      </c>
      <c r="N258" s="8"/>
      <c r="O258" s="9"/>
      <c r="P258" s="7"/>
    </row>
    <row r="259" spans="1:16" s="4" customFormat="1" ht="31.5" customHeight="1" x14ac:dyDescent="0.25">
      <c r="A259" s="23">
        <v>255</v>
      </c>
      <c r="B259" s="26" t="s">
        <v>215</v>
      </c>
      <c r="C259" s="26" t="s">
        <v>671</v>
      </c>
      <c r="D259" s="24" t="s">
        <v>14</v>
      </c>
      <c r="E259" s="23" t="s">
        <v>467</v>
      </c>
      <c r="F259" s="26" t="s">
        <v>570</v>
      </c>
      <c r="G259" s="26">
        <v>561</v>
      </c>
      <c r="H259" s="28">
        <f t="shared" si="6"/>
        <v>6732</v>
      </c>
      <c r="I259" s="28">
        <v>0</v>
      </c>
      <c r="J259" s="28">
        <v>0</v>
      </c>
      <c r="K259" s="28">
        <v>0</v>
      </c>
      <c r="L259" s="28">
        <v>0</v>
      </c>
      <c r="M259" s="28">
        <f t="shared" si="7"/>
        <v>0</v>
      </c>
      <c r="N259" s="8"/>
      <c r="O259" s="9"/>
      <c r="P259" s="7"/>
    </row>
    <row r="260" spans="1:16" s="4" customFormat="1" ht="31.5" customHeight="1" x14ac:dyDescent="0.25">
      <c r="A260" s="23">
        <v>256</v>
      </c>
      <c r="B260" s="26" t="s">
        <v>84</v>
      </c>
      <c r="C260" s="26" t="s">
        <v>708</v>
      </c>
      <c r="D260" s="24" t="s">
        <v>14</v>
      </c>
      <c r="E260" s="23" t="s">
        <v>490</v>
      </c>
      <c r="F260" s="26" t="s">
        <v>573</v>
      </c>
      <c r="G260" s="26">
        <v>585</v>
      </c>
      <c r="H260" s="28">
        <f t="shared" si="6"/>
        <v>7020</v>
      </c>
      <c r="I260" s="28">
        <v>0</v>
      </c>
      <c r="J260" s="28">
        <v>0</v>
      </c>
      <c r="K260" s="28">
        <v>0</v>
      </c>
      <c r="L260" s="28">
        <v>0</v>
      </c>
      <c r="M260" s="28">
        <f t="shared" si="7"/>
        <v>0</v>
      </c>
      <c r="N260" s="8"/>
      <c r="O260" s="9"/>
      <c r="P260" s="7"/>
    </row>
    <row r="261" spans="1:16" s="4" customFormat="1" ht="31.5" customHeight="1" x14ac:dyDescent="0.25">
      <c r="A261" s="23">
        <v>257</v>
      </c>
      <c r="B261" s="26" t="s">
        <v>820</v>
      </c>
      <c r="C261" s="26" t="s">
        <v>754</v>
      </c>
      <c r="D261" s="24" t="s">
        <v>10</v>
      </c>
      <c r="E261" s="23" t="s">
        <v>429</v>
      </c>
      <c r="F261" s="26" t="s">
        <v>569</v>
      </c>
      <c r="G261" s="27">
        <v>1676</v>
      </c>
      <c r="H261" s="28">
        <f t="shared" si="6"/>
        <v>20112</v>
      </c>
      <c r="I261" s="28">
        <v>0</v>
      </c>
      <c r="J261" s="28">
        <v>0</v>
      </c>
      <c r="K261" s="28">
        <v>0</v>
      </c>
      <c r="L261" s="28">
        <v>0</v>
      </c>
      <c r="M261" s="28">
        <f t="shared" si="7"/>
        <v>0</v>
      </c>
      <c r="N261" s="8"/>
      <c r="O261" s="9"/>
      <c r="P261" s="7"/>
    </row>
    <row r="262" spans="1:16" s="4" customFormat="1" ht="31.5" customHeight="1" x14ac:dyDescent="0.25">
      <c r="A262" s="23">
        <v>258</v>
      </c>
      <c r="B262" s="26" t="s">
        <v>85</v>
      </c>
      <c r="C262" s="26" t="s">
        <v>654</v>
      </c>
      <c r="D262" s="24" t="s">
        <v>10</v>
      </c>
      <c r="E262" s="23" t="s">
        <v>405</v>
      </c>
      <c r="F262" s="26" t="s">
        <v>567</v>
      </c>
      <c r="G262" s="27">
        <v>1212</v>
      </c>
      <c r="H262" s="28">
        <f t="shared" ref="H262:H307" si="8">G262*12</f>
        <v>14544</v>
      </c>
      <c r="I262" s="28">
        <v>0</v>
      </c>
      <c r="J262" s="28">
        <v>0</v>
      </c>
      <c r="K262" s="28">
        <v>0</v>
      </c>
      <c r="L262" s="28">
        <v>0</v>
      </c>
      <c r="M262" s="28">
        <f t="shared" ref="M262:M307" si="9">+L262+K262+J262+I262</f>
        <v>0</v>
      </c>
      <c r="N262" s="8"/>
      <c r="O262" s="9"/>
      <c r="P262" s="7"/>
    </row>
    <row r="263" spans="1:16" s="4" customFormat="1" ht="31.5" customHeight="1" x14ac:dyDescent="0.25">
      <c r="A263" s="23">
        <v>259</v>
      </c>
      <c r="B263" s="26" t="s">
        <v>86</v>
      </c>
      <c r="C263" s="26" t="s">
        <v>671</v>
      </c>
      <c r="D263" s="24" t="s">
        <v>14</v>
      </c>
      <c r="E263" s="23" t="s">
        <v>481</v>
      </c>
      <c r="F263" s="26" t="s">
        <v>573</v>
      </c>
      <c r="G263" s="26">
        <v>622</v>
      </c>
      <c r="H263" s="28">
        <f t="shared" si="8"/>
        <v>7464</v>
      </c>
      <c r="I263" s="28">
        <v>0</v>
      </c>
      <c r="J263" s="28">
        <v>0</v>
      </c>
      <c r="K263" s="28">
        <v>0</v>
      </c>
      <c r="L263" s="28">
        <v>0</v>
      </c>
      <c r="M263" s="28">
        <f t="shared" si="9"/>
        <v>0</v>
      </c>
      <c r="N263" s="8"/>
      <c r="O263" s="9"/>
      <c r="P263" s="7"/>
    </row>
    <row r="264" spans="1:16" s="4" customFormat="1" ht="31.5" customHeight="1" x14ac:dyDescent="0.25">
      <c r="A264" s="23">
        <v>260</v>
      </c>
      <c r="B264" s="26" t="s">
        <v>623</v>
      </c>
      <c r="C264" s="26" t="s">
        <v>827</v>
      </c>
      <c r="D264" s="24" t="s">
        <v>10</v>
      </c>
      <c r="E264" s="23" t="s">
        <v>596</v>
      </c>
      <c r="F264" s="26" t="s">
        <v>557</v>
      </c>
      <c r="G264" s="27">
        <v>4057</v>
      </c>
      <c r="H264" s="28">
        <f t="shared" si="8"/>
        <v>48684</v>
      </c>
      <c r="I264" s="28">
        <v>0</v>
      </c>
      <c r="J264" s="28">
        <v>0</v>
      </c>
      <c r="K264" s="28">
        <v>0</v>
      </c>
      <c r="L264" s="28">
        <v>0</v>
      </c>
      <c r="M264" s="28">
        <f t="shared" si="9"/>
        <v>0</v>
      </c>
      <c r="N264" s="8"/>
      <c r="O264" s="9"/>
      <c r="P264" s="7"/>
    </row>
    <row r="265" spans="1:16" s="4" customFormat="1" ht="31.5" customHeight="1" x14ac:dyDescent="0.25">
      <c r="A265" s="23">
        <v>261</v>
      </c>
      <c r="B265" s="26" t="s">
        <v>87</v>
      </c>
      <c r="C265" s="26" t="s">
        <v>788</v>
      </c>
      <c r="D265" s="24" t="s">
        <v>10</v>
      </c>
      <c r="E265" s="23" t="s">
        <v>408</v>
      </c>
      <c r="F265" s="26" t="s">
        <v>567</v>
      </c>
      <c r="G265" s="27">
        <v>1212</v>
      </c>
      <c r="H265" s="28">
        <f t="shared" si="8"/>
        <v>14544</v>
      </c>
      <c r="I265" s="28">
        <v>0</v>
      </c>
      <c r="J265" s="28">
        <v>0</v>
      </c>
      <c r="K265" s="28">
        <v>0</v>
      </c>
      <c r="L265" s="28">
        <v>0</v>
      </c>
      <c r="M265" s="28">
        <f t="shared" si="9"/>
        <v>0</v>
      </c>
      <c r="N265" s="8"/>
      <c r="O265" s="9"/>
      <c r="P265" s="7"/>
    </row>
    <row r="266" spans="1:16" s="4" customFormat="1" ht="31.5" customHeight="1" x14ac:dyDescent="0.25">
      <c r="A266" s="23">
        <v>262</v>
      </c>
      <c r="B266" s="26" t="s">
        <v>88</v>
      </c>
      <c r="C266" s="26" t="s">
        <v>789</v>
      </c>
      <c r="D266" s="24" t="s">
        <v>14</v>
      </c>
      <c r="E266" s="23" t="s">
        <v>466</v>
      </c>
      <c r="F266" s="26" t="s">
        <v>570</v>
      </c>
      <c r="G266" s="26">
        <v>561</v>
      </c>
      <c r="H266" s="28">
        <f t="shared" si="8"/>
        <v>6732</v>
      </c>
      <c r="I266" s="28">
        <v>0</v>
      </c>
      <c r="J266" s="28">
        <v>0</v>
      </c>
      <c r="K266" s="28">
        <v>0</v>
      </c>
      <c r="L266" s="28">
        <v>0</v>
      </c>
      <c r="M266" s="28">
        <f t="shared" si="9"/>
        <v>0</v>
      </c>
      <c r="N266" s="8"/>
      <c r="O266" s="9"/>
      <c r="P266" s="7"/>
    </row>
    <row r="267" spans="1:16" s="4" customFormat="1" ht="31.5" customHeight="1" x14ac:dyDescent="0.25">
      <c r="A267" s="23">
        <v>263</v>
      </c>
      <c r="B267" s="26" t="s">
        <v>118</v>
      </c>
      <c r="C267" s="26" t="s">
        <v>699</v>
      </c>
      <c r="D267" s="24" t="s">
        <v>10</v>
      </c>
      <c r="E267" s="23" t="s">
        <v>325</v>
      </c>
      <c r="F267" s="26" t="s">
        <v>560</v>
      </c>
      <c r="G267" s="26">
        <v>622</v>
      </c>
      <c r="H267" s="28">
        <f t="shared" si="8"/>
        <v>7464</v>
      </c>
      <c r="I267" s="28">
        <v>0</v>
      </c>
      <c r="J267" s="28">
        <v>0</v>
      </c>
      <c r="K267" s="28">
        <v>0</v>
      </c>
      <c r="L267" s="28">
        <v>0</v>
      </c>
      <c r="M267" s="28">
        <f t="shared" si="9"/>
        <v>0</v>
      </c>
      <c r="N267" s="8"/>
      <c r="O267" s="9"/>
      <c r="P267" s="7"/>
    </row>
    <row r="268" spans="1:16" s="4" customFormat="1" ht="31.5" customHeight="1" x14ac:dyDescent="0.25">
      <c r="A268" s="23">
        <v>264</v>
      </c>
      <c r="B268" s="26" t="s">
        <v>89</v>
      </c>
      <c r="C268" s="26" t="s">
        <v>768</v>
      </c>
      <c r="D268" s="24" t="s">
        <v>14</v>
      </c>
      <c r="E268" s="23" t="s">
        <v>487</v>
      </c>
      <c r="F268" s="26" t="s">
        <v>573</v>
      </c>
      <c r="G268" s="26">
        <v>585</v>
      </c>
      <c r="H268" s="28">
        <f t="shared" si="8"/>
        <v>7020</v>
      </c>
      <c r="I268" s="28">
        <v>0</v>
      </c>
      <c r="J268" s="28">
        <v>0</v>
      </c>
      <c r="K268" s="28">
        <v>0</v>
      </c>
      <c r="L268" s="28">
        <v>0</v>
      </c>
      <c r="M268" s="28">
        <f t="shared" si="9"/>
        <v>0</v>
      </c>
      <c r="N268" s="8"/>
      <c r="O268" s="9"/>
      <c r="P268" s="7"/>
    </row>
    <row r="269" spans="1:16" s="8" customFormat="1" ht="31.5" customHeight="1" x14ac:dyDescent="0.25">
      <c r="A269" s="23">
        <v>265</v>
      </c>
      <c r="B269" s="26" t="s">
        <v>90</v>
      </c>
      <c r="C269" s="26" t="s">
        <v>790</v>
      </c>
      <c r="D269" s="24" t="s">
        <v>14</v>
      </c>
      <c r="E269" s="23" t="s">
        <v>463</v>
      </c>
      <c r="F269" s="26" t="s">
        <v>570</v>
      </c>
      <c r="G269" s="26">
        <v>531</v>
      </c>
      <c r="H269" s="28">
        <f t="shared" si="8"/>
        <v>6372</v>
      </c>
      <c r="I269" s="28">
        <v>0</v>
      </c>
      <c r="J269" s="28">
        <v>0</v>
      </c>
      <c r="K269" s="28">
        <v>0</v>
      </c>
      <c r="L269" s="28">
        <v>0</v>
      </c>
      <c r="M269" s="28">
        <f t="shared" si="9"/>
        <v>0</v>
      </c>
      <c r="O269" s="9"/>
      <c r="P269" s="9"/>
    </row>
    <row r="270" spans="1:16" s="4" customFormat="1" ht="31.5" customHeight="1" x14ac:dyDescent="0.25">
      <c r="A270" s="23">
        <v>266</v>
      </c>
      <c r="B270" s="26" t="s">
        <v>91</v>
      </c>
      <c r="C270" s="26" t="s">
        <v>791</v>
      </c>
      <c r="D270" s="24" t="s">
        <v>10</v>
      </c>
      <c r="E270" s="23" t="s">
        <v>355</v>
      </c>
      <c r="F270" s="26" t="s">
        <v>563</v>
      </c>
      <c r="G270" s="26">
        <v>817</v>
      </c>
      <c r="H270" s="28">
        <f t="shared" si="8"/>
        <v>9804</v>
      </c>
      <c r="I270" s="28">
        <v>0</v>
      </c>
      <c r="J270" s="28">
        <v>0</v>
      </c>
      <c r="K270" s="28">
        <v>0</v>
      </c>
      <c r="L270" s="28">
        <v>0</v>
      </c>
      <c r="M270" s="28">
        <f t="shared" si="9"/>
        <v>0</v>
      </c>
      <c r="N270" s="8"/>
      <c r="O270" s="9"/>
      <c r="P270" s="7"/>
    </row>
    <row r="271" spans="1:16" s="4" customFormat="1" ht="31.5" customHeight="1" x14ac:dyDescent="0.25">
      <c r="A271" s="23">
        <v>267</v>
      </c>
      <c r="B271" s="26" t="s">
        <v>92</v>
      </c>
      <c r="C271" s="26" t="s">
        <v>792</v>
      </c>
      <c r="D271" s="24" t="s">
        <v>14</v>
      </c>
      <c r="E271" s="23" t="s">
        <v>582</v>
      </c>
      <c r="F271" s="26" t="s">
        <v>570</v>
      </c>
      <c r="G271" s="26">
        <v>561</v>
      </c>
      <c r="H271" s="28">
        <f t="shared" si="8"/>
        <v>6732</v>
      </c>
      <c r="I271" s="28">
        <v>0</v>
      </c>
      <c r="J271" s="28">
        <v>0</v>
      </c>
      <c r="K271" s="28">
        <v>0</v>
      </c>
      <c r="L271" s="28">
        <v>0</v>
      </c>
      <c r="M271" s="28">
        <f t="shared" si="9"/>
        <v>0</v>
      </c>
      <c r="N271" s="8"/>
      <c r="O271" s="9"/>
      <c r="P271" s="7"/>
    </row>
    <row r="272" spans="1:16" s="4" customFormat="1" ht="31.5" customHeight="1" x14ac:dyDescent="0.25">
      <c r="A272" s="23">
        <v>268</v>
      </c>
      <c r="B272" s="26" t="s">
        <v>216</v>
      </c>
      <c r="C272" s="26" t="s">
        <v>671</v>
      </c>
      <c r="D272" s="24" t="s">
        <v>14</v>
      </c>
      <c r="E272" s="23" t="s">
        <v>465</v>
      </c>
      <c r="F272" s="26" t="s">
        <v>570</v>
      </c>
      <c r="G272" s="26">
        <v>561</v>
      </c>
      <c r="H272" s="28">
        <f t="shared" si="8"/>
        <v>6732</v>
      </c>
      <c r="I272" s="28">
        <v>0</v>
      </c>
      <c r="J272" s="28">
        <v>0</v>
      </c>
      <c r="K272" s="28">
        <v>0</v>
      </c>
      <c r="L272" s="28">
        <v>0</v>
      </c>
      <c r="M272" s="28">
        <f t="shared" si="9"/>
        <v>0</v>
      </c>
      <c r="N272" s="8"/>
      <c r="O272" s="9"/>
      <c r="P272" s="7"/>
    </row>
    <row r="273" spans="1:16" s="4" customFormat="1" ht="31.5" customHeight="1" x14ac:dyDescent="0.25">
      <c r="A273" s="23">
        <v>269</v>
      </c>
      <c r="B273" s="26" t="s">
        <v>93</v>
      </c>
      <c r="C273" s="26" t="s">
        <v>671</v>
      </c>
      <c r="D273" s="24" t="s">
        <v>14</v>
      </c>
      <c r="E273" s="23" t="s">
        <v>482</v>
      </c>
      <c r="F273" s="26" t="s">
        <v>573</v>
      </c>
      <c r="G273" s="26">
        <v>622</v>
      </c>
      <c r="H273" s="28">
        <f t="shared" si="8"/>
        <v>7464</v>
      </c>
      <c r="I273" s="28">
        <v>0</v>
      </c>
      <c r="J273" s="28">
        <v>0</v>
      </c>
      <c r="K273" s="28">
        <v>0</v>
      </c>
      <c r="L273" s="28">
        <v>0</v>
      </c>
      <c r="M273" s="28">
        <f t="shared" si="9"/>
        <v>0</v>
      </c>
      <c r="N273" s="8"/>
      <c r="O273" s="9"/>
      <c r="P273" s="7"/>
    </row>
    <row r="274" spans="1:16" s="4" customFormat="1" ht="31.5" customHeight="1" x14ac:dyDescent="0.25">
      <c r="A274" s="23">
        <v>270</v>
      </c>
      <c r="B274" s="26" t="s">
        <v>94</v>
      </c>
      <c r="C274" s="26" t="s">
        <v>790</v>
      </c>
      <c r="D274" s="24" t="s">
        <v>14</v>
      </c>
      <c r="E274" s="23" t="s">
        <v>616</v>
      </c>
      <c r="F274" s="26" t="s">
        <v>570</v>
      </c>
      <c r="G274" s="26">
        <v>531</v>
      </c>
      <c r="H274" s="28">
        <f t="shared" si="8"/>
        <v>6372</v>
      </c>
      <c r="I274" s="28">
        <v>0</v>
      </c>
      <c r="J274" s="28">
        <v>0</v>
      </c>
      <c r="K274" s="28">
        <f>VLOOKUP(B274,'[2]CODIGO DE TRABAJO'!$B$14:$Q$40,16,FALSE)</f>
        <v>109.39</v>
      </c>
      <c r="L274" s="28">
        <v>0</v>
      </c>
      <c r="M274" s="28">
        <f t="shared" si="9"/>
        <v>109.39</v>
      </c>
      <c r="N274" s="8"/>
      <c r="O274" s="9"/>
      <c r="P274" s="7"/>
    </row>
    <row r="275" spans="1:16" s="4" customFormat="1" ht="31.5" customHeight="1" x14ac:dyDescent="0.25">
      <c r="A275" s="23">
        <v>271</v>
      </c>
      <c r="B275" s="26" t="s">
        <v>232</v>
      </c>
      <c r="C275" s="26" t="s">
        <v>630</v>
      </c>
      <c r="D275" s="24" t="s">
        <v>10</v>
      </c>
      <c r="E275" s="23" t="s">
        <v>326</v>
      </c>
      <c r="F275" s="26" t="s">
        <v>560</v>
      </c>
      <c r="G275" s="26">
        <v>622</v>
      </c>
      <c r="H275" s="28">
        <f t="shared" si="8"/>
        <v>7464</v>
      </c>
      <c r="I275" s="28">
        <v>0</v>
      </c>
      <c r="J275" s="28">
        <v>0</v>
      </c>
      <c r="K275" s="28">
        <v>0</v>
      </c>
      <c r="L275" s="28">
        <v>0</v>
      </c>
      <c r="M275" s="28">
        <f t="shared" si="9"/>
        <v>0</v>
      </c>
      <c r="N275" s="8"/>
      <c r="O275" s="9"/>
      <c r="P275" s="7"/>
    </row>
    <row r="276" spans="1:16" s="4" customFormat="1" ht="31.5" customHeight="1" x14ac:dyDescent="0.25">
      <c r="A276" s="23">
        <v>272</v>
      </c>
      <c r="B276" s="26" t="s">
        <v>95</v>
      </c>
      <c r="C276" s="26" t="s">
        <v>690</v>
      </c>
      <c r="D276" s="24" t="s">
        <v>10</v>
      </c>
      <c r="E276" s="23" t="s">
        <v>319</v>
      </c>
      <c r="F276" s="26" t="s">
        <v>567</v>
      </c>
      <c r="G276" s="27">
        <v>1212</v>
      </c>
      <c r="H276" s="28">
        <f t="shared" si="8"/>
        <v>14544</v>
      </c>
      <c r="I276" s="28">
        <v>0</v>
      </c>
      <c r="J276" s="28">
        <v>0</v>
      </c>
      <c r="K276" s="28">
        <v>0</v>
      </c>
      <c r="L276" s="28">
        <v>0</v>
      </c>
      <c r="M276" s="28">
        <f t="shared" si="9"/>
        <v>0</v>
      </c>
      <c r="N276" s="8"/>
      <c r="O276" s="9"/>
      <c r="P276" s="7"/>
    </row>
    <row r="277" spans="1:16" s="4" customFormat="1" ht="31.5" customHeight="1" x14ac:dyDescent="0.25">
      <c r="A277" s="23">
        <v>273</v>
      </c>
      <c r="B277" s="26" t="s">
        <v>217</v>
      </c>
      <c r="C277" s="26" t="s">
        <v>678</v>
      </c>
      <c r="D277" s="24" t="s">
        <v>14</v>
      </c>
      <c r="E277" s="23" t="s">
        <v>603</v>
      </c>
      <c r="F277" s="26" t="s">
        <v>571</v>
      </c>
      <c r="G277" s="26">
        <v>578</v>
      </c>
      <c r="H277" s="28">
        <f t="shared" si="8"/>
        <v>6936</v>
      </c>
      <c r="I277" s="28">
        <v>48.17</v>
      </c>
      <c r="J277" s="28">
        <f>VLOOKUP(B277,[1]Report!$C$6:$D$84,2,FALSE)</f>
        <v>32.17</v>
      </c>
      <c r="K277" s="28">
        <f>VLOOKUP(B277,'[2]CODIGO DE TRABAJO'!$B$14:$Q$40,16,FALSE)</f>
        <v>153.24</v>
      </c>
      <c r="L277" s="28">
        <v>0</v>
      </c>
      <c r="M277" s="28">
        <f t="shared" si="9"/>
        <v>233.58000000000004</v>
      </c>
      <c r="N277" s="8"/>
      <c r="O277" s="9"/>
      <c r="P277" s="7"/>
    </row>
    <row r="278" spans="1:16" s="4" customFormat="1" ht="31.5" customHeight="1" x14ac:dyDescent="0.25">
      <c r="A278" s="23">
        <v>274</v>
      </c>
      <c r="B278" s="26" t="s">
        <v>96</v>
      </c>
      <c r="C278" s="26" t="s">
        <v>717</v>
      </c>
      <c r="D278" s="24" t="s">
        <v>14</v>
      </c>
      <c r="E278" s="23" t="s">
        <v>464</v>
      </c>
      <c r="F278" s="26" t="s">
        <v>570</v>
      </c>
      <c r="G278" s="26">
        <v>561</v>
      </c>
      <c r="H278" s="28">
        <f t="shared" si="8"/>
        <v>6732</v>
      </c>
      <c r="I278" s="28">
        <v>0</v>
      </c>
      <c r="J278" s="28">
        <v>0</v>
      </c>
      <c r="K278" s="28">
        <f>VLOOKUP(B278,'[2]CODIGO DE TRABAJO'!$B$14:$Q$40,16,FALSE)</f>
        <v>113.41000000000001</v>
      </c>
      <c r="L278" s="28">
        <v>0</v>
      </c>
      <c r="M278" s="28">
        <f t="shared" si="9"/>
        <v>113.41000000000001</v>
      </c>
      <c r="N278" s="8"/>
      <c r="O278" s="9"/>
      <c r="P278" s="7"/>
    </row>
    <row r="279" spans="1:16" s="4" customFormat="1" ht="31.5" customHeight="1" x14ac:dyDescent="0.25">
      <c r="A279" s="23">
        <v>275</v>
      </c>
      <c r="B279" s="26" t="s">
        <v>97</v>
      </c>
      <c r="C279" s="26" t="s">
        <v>655</v>
      </c>
      <c r="D279" s="24" t="s">
        <v>10</v>
      </c>
      <c r="E279" s="23" t="s">
        <v>546</v>
      </c>
      <c r="F279" s="26" t="s">
        <v>565</v>
      </c>
      <c r="G279" s="26">
        <v>986</v>
      </c>
      <c r="H279" s="28">
        <f t="shared" si="8"/>
        <v>11832</v>
      </c>
      <c r="I279" s="28">
        <v>0</v>
      </c>
      <c r="J279" s="28">
        <v>0</v>
      </c>
      <c r="K279" s="28">
        <v>0</v>
      </c>
      <c r="L279" s="28">
        <v>0</v>
      </c>
      <c r="M279" s="28">
        <f t="shared" si="9"/>
        <v>0</v>
      </c>
      <c r="N279" s="8"/>
      <c r="O279" s="9"/>
      <c r="P279" s="7"/>
    </row>
    <row r="280" spans="1:16" s="4" customFormat="1" ht="31.5" customHeight="1" x14ac:dyDescent="0.25">
      <c r="A280" s="23">
        <v>276</v>
      </c>
      <c r="B280" s="26" t="s">
        <v>98</v>
      </c>
      <c r="C280" s="26" t="s">
        <v>654</v>
      </c>
      <c r="D280" s="24" t="s">
        <v>10</v>
      </c>
      <c r="E280" s="23" t="s">
        <v>385</v>
      </c>
      <c r="F280" s="26" t="s">
        <v>566</v>
      </c>
      <c r="G280" s="27">
        <v>1086</v>
      </c>
      <c r="H280" s="28">
        <f t="shared" si="8"/>
        <v>13032</v>
      </c>
      <c r="I280" s="28">
        <v>0</v>
      </c>
      <c r="J280" s="28">
        <v>0</v>
      </c>
      <c r="K280" s="28">
        <v>0</v>
      </c>
      <c r="L280" s="28">
        <v>0</v>
      </c>
      <c r="M280" s="28">
        <f t="shared" si="9"/>
        <v>0</v>
      </c>
      <c r="N280" s="8"/>
      <c r="O280" s="9"/>
      <c r="P280" s="7"/>
    </row>
    <row r="281" spans="1:16" s="4" customFormat="1" ht="31.5" customHeight="1" x14ac:dyDescent="0.25">
      <c r="A281" s="23">
        <v>277</v>
      </c>
      <c r="B281" s="26" t="s">
        <v>267</v>
      </c>
      <c r="C281" s="26" t="s">
        <v>677</v>
      </c>
      <c r="D281" s="24" t="s">
        <v>10</v>
      </c>
      <c r="E281" s="23" t="s">
        <v>544</v>
      </c>
      <c r="F281" s="26" t="s">
        <v>577</v>
      </c>
      <c r="G281" s="27">
        <v>2115</v>
      </c>
      <c r="H281" s="28">
        <f t="shared" si="8"/>
        <v>25380</v>
      </c>
      <c r="I281" s="28">
        <v>94</v>
      </c>
      <c r="J281" s="28">
        <f>VLOOKUP(B281,[1]Report!$C$6:$D$84,2,FALSE)</f>
        <v>17.16</v>
      </c>
      <c r="K281" s="28">
        <v>0</v>
      </c>
      <c r="L281" s="28">
        <v>0</v>
      </c>
      <c r="M281" s="28">
        <f t="shared" si="9"/>
        <v>111.16</v>
      </c>
      <c r="N281" s="8"/>
      <c r="O281" s="9"/>
      <c r="P281" s="7"/>
    </row>
    <row r="282" spans="1:16" s="4" customFormat="1" ht="31.5" customHeight="1" x14ac:dyDescent="0.25">
      <c r="A282" s="23">
        <v>278</v>
      </c>
      <c r="B282" s="26" t="s">
        <v>242</v>
      </c>
      <c r="C282" s="26" t="s">
        <v>793</v>
      </c>
      <c r="D282" s="24" t="s">
        <v>10</v>
      </c>
      <c r="E282" s="23" t="s">
        <v>811</v>
      </c>
      <c r="F282" s="26" t="s">
        <v>578</v>
      </c>
      <c r="G282" s="27">
        <v>2418</v>
      </c>
      <c r="H282" s="28">
        <f t="shared" si="8"/>
        <v>29016</v>
      </c>
      <c r="I282" s="28">
        <v>0</v>
      </c>
      <c r="J282" s="28">
        <v>0</v>
      </c>
      <c r="K282" s="28">
        <v>0</v>
      </c>
      <c r="L282" s="28">
        <v>0</v>
      </c>
      <c r="M282" s="28">
        <f t="shared" si="9"/>
        <v>0</v>
      </c>
      <c r="N282" s="8"/>
      <c r="O282" s="9"/>
      <c r="P282" s="7"/>
    </row>
    <row r="283" spans="1:16" s="4" customFormat="1" ht="31.5" customHeight="1" x14ac:dyDescent="0.25">
      <c r="A283" s="23">
        <v>279</v>
      </c>
      <c r="B283" s="26" t="s">
        <v>99</v>
      </c>
      <c r="C283" s="26" t="s">
        <v>676</v>
      </c>
      <c r="D283" s="24" t="s">
        <v>10</v>
      </c>
      <c r="E283" s="23" t="s">
        <v>360</v>
      </c>
      <c r="F283" s="26" t="s">
        <v>563</v>
      </c>
      <c r="G283" s="26">
        <v>817</v>
      </c>
      <c r="H283" s="28">
        <f t="shared" si="8"/>
        <v>9804</v>
      </c>
      <c r="I283" s="28">
        <v>0</v>
      </c>
      <c r="J283" s="28">
        <v>0</v>
      </c>
      <c r="K283" s="28">
        <v>0</v>
      </c>
      <c r="L283" s="28">
        <v>0</v>
      </c>
      <c r="M283" s="28">
        <f t="shared" si="9"/>
        <v>0</v>
      </c>
      <c r="N283" s="8"/>
      <c r="O283" s="9"/>
      <c r="P283" s="7"/>
    </row>
    <row r="284" spans="1:16" s="4" customFormat="1" ht="31.5" customHeight="1" x14ac:dyDescent="0.25">
      <c r="A284" s="23">
        <v>280</v>
      </c>
      <c r="B284" s="26" t="s">
        <v>218</v>
      </c>
      <c r="C284" s="26" t="s">
        <v>794</v>
      </c>
      <c r="D284" s="24" t="s">
        <v>10</v>
      </c>
      <c r="E284" s="23" t="s">
        <v>390</v>
      </c>
      <c r="F284" s="26" t="s">
        <v>567</v>
      </c>
      <c r="G284" s="27">
        <v>1212</v>
      </c>
      <c r="H284" s="28">
        <f t="shared" si="8"/>
        <v>14544</v>
      </c>
      <c r="I284" s="28">
        <v>101</v>
      </c>
      <c r="J284" s="28">
        <f>VLOOKUP(B284,[1]Report!$C$6:$D$84,2,FALSE)</f>
        <v>32.17</v>
      </c>
      <c r="K284" s="28">
        <v>0</v>
      </c>
      <c r="L284" s="28">
        <v>0</v>
      </c>
      <c r="M284" s="28">
        <f t="shared" si="9"/>
        <v>133.17000000000002</v>
      </c>
      <c r="N284" s="8"/>
      <c r="O284" s="9"/>
      <c r="P284" s="7"/>
    </row>
    <row r="285" spans="1:16" s="4" customFormat="1" ht="31.5" customHeight="1" x14ac:dyDescent="0.25">
      <c r="A285" s="23">
        <v>281</v>
      </c>
      <c r="B285" s="26" t="s">
        <v>219</v>
      </c>
      <c r="C285" s="26" t="s">
        <v>678</v>
      </c>
      <c r="D285" s="24" t="s">
        <v>14</v>
      </c>
      <c r="E285" s="23" t="s">
        <v>510</v>
      </c>
      <c r="F285" s="26" t="s">
        <v>575</v>
      </c>
      <c r="G285" s="26">
        <v>585</v>
      </c>
      <c r="H285" s="28">
        <f t="shared" si="8"/>
        <v>7020</v>
      </c>
      <c r="I285" s="28">
        <v>48.75</v>
      </c>
      <c r="J285" s="28">
        <f>VLOOKUP(B285,[1]Report!$C$6:$D$84,2,FALSE)</f>
        <v>32.17</v>
      </c>
      <c r="K285" s="28">
        <f>VLOOKUP(B285,'[2]CODIGO DE TRABAJO'!$B$14:$Q$40,16,FALSE)</f>
        <v>240.94</v>
      </c>
      <c r="L285" s="28">
        <v>0</v>
      </c>
      <c r="M285" s="28">
        <f t="shared" si="9"/>
        <v>321.86</v>
      </c>
      <c r="N285" s="8"/>
      <c r="O285" s="9"/>
      <c r="P285" s="7"/>
    </row>
    <row r="286" spans="1:16" s="4" customFormat="1" ht="31.5" customHeight="1" x14ac:dyDescent="0.25">
      <c r="A286" s="23">
        <v>282</v>
      </c>
      <c r="B286" s="26" t="s">
        <v>220</v>
      </c>
      <c r="C286" s="26" t="s">
        <v>795</v>
      </c>
      <c r="D286" s="24" t="s">
        <v>10</v>
      </c>
      <c r="E286" s="23" t="s">
        <v>453</v>
      </c>
      <c r="F286" s="26" t="s">
        <v>569</v>
      </c>
      <c r="G286" s="27">
        <v>1676</v>
      </c>
      <c r="H286" s="28">
        <f t="shared" si="8"/>
        <v>20112</v>
      </c>
      <c r="I286" s="28">
        <v>0</v>
      </c>
      <c r="J286" s="28">
        <v>0</v>
      </c>
      <c r="K286" s="28">
        <v>0</v>
      </c>
      <c r="L286" s="28">
        <v>0</v>
      </c>
      <c r="M286" s="28">
        <f t="shared" si="9"/>
        <v>0</v>
      </c>
      <c r="N286" s="8"/>
      <c r="O286" s="9"/>
      <c r="P286" s="7"/>
    </row>
    <row r="287" spans="1:16" s="4" customFormat="1" ht="31.5" customHeight="1" x14ac:dyDescent="0.25">
      <c r="A287" s="23">
        <v>283</v>
      </c>
      <c r="B287" s="26" t="s">
        <v>221</v>
      </c>
      <c r="C287" s="26" t="s">
        <v>685</v>
      </c>
      <c r="D287" s="24" t="s">
        <v>10</v>
      </c>
      <c r="E287" s="23" t="s">
        <v>343</v>
      </c>
      <c r="F287" s="26" t="s">
        <v>561</v>
      </c>
      <c r="G287" s="26">
        <v>675</v>
      </c>
      <c r="H287" s="28">
        <f t="shared" si="8"/>
        <v>8100</v>
      </c>
      <c r="I287" s="28">
        <v>0</v>
      </c>
      <c r="J287" s="28">
        <v>0</v>
      </c>
      <c r="K287" s="28">
        <v>0</v>
      </c>
      <c r="L287" s="28">
        <v>0</v>
      </c>
      <c r="M287" s="28">
        <f t="shared" si="9"/>
        <v>0</v>
      </c>
      <c r="N287" s="8"/>
      <c r="O287" s="9"/>
      <c r="P287" s="7"/>
    </row>
    <row r="288" spans="1:16" s="4" customFormat="1" ht="31.5" customHeight="1" x14ac:dyDescent="0.25">
      <c r="A288" s="23">
        <v>284</v>
      </c>
      <c r="B288" s="26" t="s">
        <v>100</v>
      </c>
      <c r="C288" s="26" t="s">
        <v>726</v>
      </c>
      <c r="D288" s="24" t="s">
        <v>10</v>
      </c>
      <c r="E288" s="23" t="s">
        <v>374</v>
      </c>
      <c r="F288" s="26" t="s">
        <v>565</v>
      </c>
      <c r="G288" s="26">
        <v>986</v>
      </c>
      <c r="H288" s="28">
        <f t="shared" si="8"/>
        <v>11832</v>
      </c>
      <c r="I288" s="28">
        <v>0</v>
      </c>
      <c r="J288" s="28">
        <v>0</v>
      </c>
      <c r="K288" s="28">
        <v>0</v>
      </c>
      <c r="L288" s="28">
        <v>0</v>
      </c>
      <c r="M288" s="28">
        <f t="shared" si="9"/>
        <v>0</v>
      </c>
      <c r="N288" s="8"/>
      <c r="O288" s="9"/>
      <c r="P288" s="7"/>
    </row>
    <row r="289" spans="1:16" s="4" customFormat="1" ht="31.5" customHeight="1" x14ac:dyDescent="0.25">
      <c r="A289" s="23">
        <v>285</v>
      </c>
      <c r="B289" s="26" t="s">
        <v>222</v>
      </c>
      <c r="C289" s="26" t="s">
        <v>710</v>
      </c>
      <c r="D289" s="24" t="s">
        <v>10</v>
      </c>
      <c r="E289" s="23" t="s">
        <v>448</v>
      </c>
      <c r="F289" s="26" t="s">
        <v>569</v>
      </c>
      <c r="G289" s="27">
        <v>1676</v>
      </c>
      <c r="H289" s="28">
        <f t="shared" si="8"/>
        <v>20112</v>
      </c>
      <c r="I289" s="28">
        <v>0</v>
      </c>
      <c r="J289" s="28">
        <v>0</v>
      </c>
      <c r="K289" s="28">
        <v>0</v>
      </c>
      <c r="L289" s="28">
        <v>0</v>
      </c>
      <c r="M289" s="28">
        <f t="shared" si="9"/>
        <v>0</v>
      </c>
      <c r="N289" s="8"/>
      <c r="O289" s="9"/>
      <c r="P289" s="7"/>
    </row>
    <row r="290" spans="1:16" s="4" customFormat="1" ht="31.5" customHeight="1" x14ac:dyDescent="0.25">
      <c r="A290" s="23">
        <v>286</v>
      </c>
      <c r="B290" s="26" t="s">
        <v>101</v>
      </c>
      <c r="C290" s="26" t="s">
        <v>634</v>
      </c>
      <c r="D290" s="24" t="s">
        <v>10</v>
      </c>
      <c r="E290" s="23" t="s">
        <v>397</v>
      </c>
      <c r="F290" s="26" t="s">
        <v>567</v>
      </c>
      <c r="G290" s="27">
        <v>1212</v>
      </c>
      <c r="H290" s="28">
        <f t="shared" si="8"/>
        <v>14544</v>
      </c>
      <c r="I290" s="28">
        <v>101</v>
      </c>
      <c r="J290" s="28">
        <f>VLOOKUP(B290,[1]Report!$C$6:$D$84,2,FALSE)</f>
        <v>32.17</v>
      </c>
      <c r="K290" s="28">
        <v>0</v>
      </c>
      <c r="L290" s="28">
        <v>0</v>
      </c>
      <c r="M290" s="28">
        <f t="shared" si="9"/>
        <v>133.17000000000002</v>
      </c>
      <c r="N290" s="8"/>
      <c r="O290" s="9"/>
      <c r="P290" s="7"/>
    </row>
    <row r="291" spans="1:16" s="4" customFormat="1" ht="31.5" customHeight="1" x14ac:dyDescent="0.25">
      <c r="A291" s="23">
        <v>287</v>
      </c>
      <c r="B291" s="26" t="s">
        <v>223</v>
      </c>
      <c r="C291" s="26" t="s">
        <v>796</v>
      </c>
      <c r="D291" s="24" t="s">
        <v>14</v>
      </c>
      <c r="E291" s="23" t="s">
        <v>470</v>
      </c>
      <c r="F291" s="26" t="s">
        <v>572</v>
      </c>
      <c r="G291" s="26">
        <v>548</v>
      </c>
      <c r="H291" s="28">
        <f t="shared" si="8"/>
        <v>6576</v>
      </c>
      <c r="I291" s="28">
        <v>45.67</v>
      </c>
      <c r="J291" s="28">
        <f>VLOOKUP(B291,[1]Report!$C$6:$D$84,2,FALSE)</f>
        <v>32.17</v>
      </c>
      <c r="K291" s="28">
        <f>VLOOKUP(B291,'[2]CODIGO DE TRABAJO'!$B$14:$Q$40,16,FALSE)</f>
        <v>169.5</v>
      </c>
      <c r="L291" s="28">
        <v>0</v>
      </c>
      <c r="M291" s="28">
        <f t="shared" si="9"/>
        <v>247.34000000000003</v>
      </c>
      <c r="N291" s="8"/>
      <c r="O291" s="9"/>
      <c r="P291" s="7"/>
    </row>
    <row r="292" spans="1:16" s="4" customFormat="1" ht="31.5" customHeight="1" x14ac:dyDescent="0.25">
      <c r="A292" s="23">
        <v>288</v>
      </c>
      <c r="B292" s="26" t="s">
        <v>102</v>
      </c>
      <c r="C292" s="26" t="s">
        <v>710</v>
      </c>
      <c r="D292" s="24" t="s">
        <v>10</v>
      </c>
      <c r="E292" s="23" t="s">
        <v>438</v>
      </c>
      <c r="F292" s="26" t="s">
        <v>569</v>
      </c>
      <c r="G292" s="27">
        <v>1676</v>
      </c>
      <c r="H292" s="28">
        <f t="shared" si="8"/>
        <v>20112</v>
      </c>
      <c r="I292" s="28">
        <v>0</v>
      </c>
      <c r="J292" s="28">
        <v>0</v>
      </c>
      <c r="K292" s="28">
        <v>0</v>
      </c>
      <c r="L292" s="28">
        <v>0</v>
      </c>
      <c r="M292" s="28">
        <f t="shared" si="9"/>
        <v>0</v>
      </c>
      <c r="N292" s="8"/>
      <c r="O292" s="9"/>
      <c r="P292" s="7"/>
    </row>
    <row r="293" spans="1:16" s="4" customFormat="1" ht="31.5" customHeight="1" x14ac:dyDescent="0.25">
      <c r="A293" s="23">
        <v>289</v>
      </c>
      <c r="B293" s="26" t="s">
        <v>294</v>
      </c>
      <c r="C293" s="26" t="s">
        <v>798</v>
      </c>
      <c r="D293" s="24" t="s">
        <v>10</v>
      </c>
      <c r="E293" s="23" t="s">
        <v>359</v>
      </c>
      <c r="F293" s="26" t="s">
        <v>567</v>
      </c>
      <c r="G293" s="27">
        <v>1212</v>
      </c>
      <c r="H293" s="28">
        <f t="shared" si="8"/>
        <v>14544</v>
      </c>
      <c r="I293" s="28">
        <v>0</v>
      </c>
      <c r="J293" s="28">
        <v>0</v>
      </c>
      <c r="K293" s="28">
        <v>0</v>
      </c>
      <c r="L293" s="28">
        <v>0</v>
      </c>
      <c r="M293" s="28">
        <f t="shared" si="9"/>
        <v>0</v>
      </c>
      <c r="N293" s="8"/>
      <c r="O293" s="9"/>
      <c r="P293" s="7"/>
    </row>
    <row r="294" spans="1:16" s="4" customFormat="1" ht="31.5" customHeight="1" x14ac:dyDescent="0.25">
      <c r="A294" s="23">
        <v>290</v>
      </c>
      <c r="B294" s="26" t="s">
        <v>252</v>
      </c>
      <c r="C294" s="26" t="s">
        <v>799</v>
      </c>
      <c r="D294" s="24" t="s">
        <v>10</v>
      </c>
      <c r="E294" s="23" t="s">
        <v>459</v>
      </c>
      <c r="F294" s="26" t="s">
        <v>569</v>
      </c>
      <c r="G294" s="27">
        <v>1676</v>
      </c>
      <c r="H294" s="28">
        <f t="shared" si="8"/>
        <v>20112</v>
      </c>
      <c r="I294" s="28">
        <v>139.66999999999999</v>
      </c>
      <c r="J294" s="28">
        <f>VLOOKUP(B294,[1]Report!$C$6:$D$84,2,FALSE)</f>
        <v>32.17</v>
      </c>
      <c r="K294" s="28">
        <v>0</v>
      </c>
      <c r="L294" s="28">
        <v>0</v>
      </c>
      <c r="M294" s="28">
        <f t="shared" si="9"/>
        <v>171.83999999999997</v>
      </c>
      <c r="N294" s="8"/>
      <c r="O294" s="9"/>
      <c r="P294" s="7"/>
    </row>
    <row r="295" spans="1:16" s="4" customFormat="1" ht="31.5" customHeight="1" x14ac:dyDescent="0.25">
      <c r="A295" s="23">
        <v>291</v>
      </c>
      <c r="B295" s="26" t="s">
        <v>229</v>
      </c>
      <c r="C295" s="26" t="s">
        <v>687</v>
      </c>
      <c r="D295" s="24" t="s">
        <v>10</v>
      </c>
      <c r="E295" s="23" t="s">
        <v>302</v>
      </c>
      <c r="F295" s="26" t="s">
        <v>554</v>
      </c>
      <c r="G295" s="27">
        <v>2368</v>
      </c>
      <c r="H295" s="28">
        <f t="shared" si="8"/>
        <v>28416</v>
      </c>
      <c r="I295" s="28">
        <v>194.5</v>
      </c>
      <c r="J295" s="28">
        <f>VLOOKUP(B295,[1]Report!$C$6:$D$84,2,FALSE)</f>
        <v>31.71</v>
      </c>
      <c r="K295" s="28">
        <v>0</v>
      </c>
      <c r="L295" s="28">
        <v>0</v>
      </c>
      <c r="M295" s="28">
        <f t="shared" si="9"/>
        <v>226.21</v>
      </c>
      <c r="N295" s="8"/>
      <c r="O295" s="9"/>
      <c r="P295" s="7"/>
    </row>
    <row r="296" spans="1:16" s="4" customFormat="1" ht="31.5" customHeight="1" x14ac:dyDescent="0.25">
      <c r="A296" s="23">
        <v>292</v>
      </c>
      <c r="B296" s="26" t="s">
        <v>244</v>
      </c>
      <c r="C296" s="26" t="s">
        <v>800</v>
      </c>
      <c r="D296" s="24" t="s">
        <v>10</v>
      </c>
      <c r="E296" s="23" t="s">
        <v>591</v>
      </c>
      <c r="F296" s="26" t="s">
        <v>568</v>
      </c>
      <c r="G296" s="27">
        <v>1412</v>
      </c>
      <c r="H296" s="28">
        <f t="shared" si="8"/>
        <v>16944</v>
      </c>
      <c r="I296" s="28">
        <v>0</v>
      </c>
      <c r="J296" s="28">
        <v>0</v>
      </c>
      <c r="K296" s="28">
        <v>0</v>
      </c>
      <c r="L296" s="28">
        <v>0</v>
      </c>
      <c r="M296" s="28">
        <f t="shared" si="9"/>
        <v>0</v>
      </c>
      <c r="N296" s="8"/>
      <c r="O296" s="9"/>
      <c r="P296" s="7"/>
    </row>
    <row r="297" spans="1:16" s="4" customFormat="1" ht="31.5" customHeight="1" x14ac:dyDescent="0.25">
      <c r="A297" s="23">
        <v>293</v>
      </c>
      <c r="B297" s="26" t="s">
        <v>224</v>
      </c>
      <c r="C297" s="26" t="s">
        <v>801</v>
      </c>
      <c r="D297" s="24" t="s">
        <v>10</v>
      </c>
      <c r="E297" s="23" t="s">
        <v>391</v>
      </c>
      <c r="F297" s="26" t="s">
        <v>567</v>
      </c>
      <c r="G297" s="27">
        <v>1212</v>
      </c>
      <c r="H297" s="28">
        <f t="shared" si="8"/>
        <v>14544</v>
      </c>
      <c r="I297" s="28">
        <v>0</v>
      </c>
      <c r="J297" s="28">
        <v>0</v>
      </c>
      <c r="K297" s="28">
        <v>0</v>
      </c>
      <c r="L297" s="28">
        <v>0</v>
      </c>
      <c r="M297" s="28">
        <f t="shared" si="9"/>
        <v>0</v>
      </c>
      <c r="N297" s="8"/>
      <c r="O297" s="9"/>
      <c r="P297" s="7"/>
    </row>
    <row r="298" spans="1:16" s="4" customFormat="1" ht="31.5" customHeight="1" x14ac:dyDescent="0.25">
      <c r="A298" s="23">
        <v>294</v>
      </c>
      <c r="B298" s="26" t="s">
        <v>610</v>
      </c>
      <c r="C298" s="26" t="s">
        <v>634</v>
      </c>
      <c r="D298" s="24" t="s">
        <v>10</v>
      </c>
      <c r="E298" s="23" t="s">
        <v>402</v>
      </c>
      <c r="F298" s="26" t="s">
        <v>567</v>
      </c>
      <c r="G298" s="27">
        <v>1212</v>
      </c>
      <c r="H298" s="28">
        <f t="shared" si="8"/>
        <v>14544</v>
      </c>
      <c r="I298" s="28">
        <v>0</v>
      </c>
      <c r="J298" s="28">
        <v>0</v>
      </c>
      <c r="K298" s="28">
        <v>0</v>
      </c>
      <c r="L298" s="28">
        <v>0</v>
      </c>
      <c r="M298" s="28">
        <f t="shared" si="9"/>
        <v>0</v>
      </c>
      <c r="N298" s="8"/>
      <c r="O298" s="9"/>
      <c r="P298" s="7"/>
    </row>
    <row r="299" spans="1:16" s="4" customFormat="1" ht="31.5" customHeight="1" x14ac:dyDescent="0.25">
      <c r="A299" s="23">
        <v>295</v>
      </c>
      <c r="B299" s="26" t="s">
        <v>225</v>
      </c>
      <c r="C299" s="26" t="s">
        <v>802</v>
      </c>
      <c r="D299" s="24" t="s">
        <v>10</v>
      </c>
      <c r="E299" s="23" t="s">
        <v>337</v>
      </c>
      <c r="F299" s="26" t="s">
        <v>561</v>
      </c>
      <c r="G299" s="26">
        <v>675</v>
      </c>
      <c r="H299" s="28">
        <f t="shared" si="8"/>
        <v>8100</v>
      </c>
      <c r="I299" s="28">
        <v>0</v>
      </c>
      <c r="J299" s="28">
        <v>0</v>
      </c>
      <c r="K299" s="28">
        <v>0</v>
      </c>
      <c r="L299" s="28">
        <v>0</v>
      </c>
      <c r="M299" s="28">
        <f t="shared" si="9"/>
        <v>0</v>
      </c>
      <c r="N299" s="8"/>
      <c r="O299" s="9"/>
      <c r="P299" s="7"/>
    </row>
    <row r="300" spans="1:16" s="4" customFormat="1" ht="31.5" customHeight="1" x14ac:dyDescent="0.25">
      <c r="A300" s="23">
        <v>296</v>
      </c>
      <c r="B300" s="26" t="s">
        <v>609</v>
      </c>
      <c r="C300" s="26" t="s">
        <v>727</v>
      </c>
      <c r="D300" s="24" t="s">
        <v>10</v>
      </c>
      <c r="E300" s="23" t="s">
        <v>339</v>
      </c>
      <c r="F300" s="26" t="s">
        <v>561</v>
      </c>
      <c r="G300" s="26">
        <v>675</v>
      </c>
      <c r="H300" s="28">
        <f t="shared" si="8"/>
        <v>8100</v>
      </c>
      <c r="I300" s="28">
        <v>0</v>
      </c>
      <c r="J300" s="28">
        <v>0</v>
      </c>
      <c r="K300" s="28">
        <v>0</v>
      </c>
      <c r="L300" s="28">
        <v>0</v>
      </c>
      <c r="M300" s="28">
        <f t="shared" si="9"/>
        <v>0</v>
      </c>
      <c r="N300" s="8"/>
      <c r="O300" s="9"/>
      <c r="P300" s="7"/>
    </row>
    <row r="301" spans="1:16" s="4" customFormat="1" ht="31.5" customHeight="1" x14ac:dyDescent="0.25">
      <c r="A301" s="23">
        <v>297</v>
      </c>
      <c r="B301" s="26" t="s">
        <v>103</v>
      </c>
      <c r="C301" s="26" t="s">
        <v>719</v>
      </c>
      <c r="D301" s="24" t="s">
        <v>14</v>
      </c>
      <c r="E301" s="23" t="s">
        <v>451</v>
      </c>
      <c r="F301" s="26" t="s">
        <v>574</v>
      </c>
      <c r="G301" s="26">
        <v>826</v>
      </c>
      <c r="H301" s="28">
        <f t="shared" si="8"/>
        <v>9912</v>
      </c>
      <c r="I301" s="28">
        <v>0</v>
      </c>
      <c r="J301" s="28">
        <v>0</v>
      </c>
      <c r="K301" s="28">
        <f>VLOOKUP(B301,'[2]CODIGO DE TRABAJO'!$B$14:$Q$40,16,FALSE)</f>
        <v>74.949999999999989</v>
      </c>
      <c r="L301" s="28">
        <v>0</v>
      </c>
      <c r="M301" s="28">
        <f t="shared" si="9"/>
        <v>74.949999999999989</v>
      </c>
      <c r="N301" s="8"/>
      <c r="O301" s="9"/>
      <c r="P301" s="7"/>
    </row>
    <row r="302" spans="1:16" s="4" customFormat="1" ht="31.5" customHeight="1" x14ac:dyDescent="0.25">
      <c r="A302" s="23">
        <v>298</v>
      </c>
      <c r="B302" s="26" t="s">
        <v>589</v>
      </c>
      <c r="C302" s="26" t="s">
        <v>625</v>
      </c>
      <c r="D302" s="24" t="s">
        <v>10</v>
      </c>
      <c r="E302" s="23" t="s">
        <v>525</v>
      </c>
      <c r="F302" s="26" t="s">
        <v>562</v>
      </c>
      <c r="G302" s="26">
        <v>733</v>
      </c>
      <c r="H302" s="28">
        <f t="shared" si="8"/>
        <v>8796</v>
      </c>
      <c r="I302" s="28">
        <v>61.08</v>
      </c>
      <c r="J302" s="28">
        <f>VLOOKUP(B302,[1]Report!$C$6:$D$84,2,FALSE)</f>
        <v>32.17</v>
      </c>
      <c r="K302" s="28">
        <v>0</v>
      </c>
      <c r="L302" s="28">
        <v>0</v>
      </c>
      <c r="M302" s="28">
        <f t="shared" si="9"/>
        <v>93.25</v>
      </c>
      <c r="N302" s="8"/>
      <c r="O302" s="9"/>
      <c r="P302" s="7"/>
    </row>
    <row r="303" spans="1:16" s="4" customFormat="1" ht="31.5" customHeight="1" x14ac:dyDescent="0.25">
      <c r="A303" s="23">
        <v>299</v>
      </c>
      <c r="B303" s="26" t="s">
        <v>248</v>
      </c>
      <c r="C303" s="26" t="s">
        <v>700</v>
      </c>
      <c r="D303" s="24" t="s">
        <v>10</v>
      </c>
      <c r="E303" s="23" t="s">
        <v>600</v>
      </c>
      <c r="F303" s="26" t="s">
        <v>567</v>
      </c>
      <c r="G303" s="27">
        <v>1212</v>
      </c>
      <c r="H303" s="28">
        <f t="shared" si="8"/>
        <v>14544</v>
      </c>
      <c r="I303" s="28">
        <v>101</v>
      </c>
      <c r="J303" s="28">
        <f>VLOOKUP(B303,[1]Report!$C$6:$D$84,2,FALSE)</f>
        <v>32.17</v>
      </c>
      <c r="K303" s="28">
        <v>0</v>
      </c>
      <c r="L303" s="28">
        <v>0</v>
      </c>
      <c r="M303" s="28">
        <f t="shared" si="9"/>
        <v>133.17000000000002</v>
      </c>
      <c r="N303" s="8"/>
      <c r="O303" s="9"/>
      <c r="P303" s="7"/>
    </row>
    <row r="304" spans="1:16" s="4" customFormat="1" ht="31.5" customHeight="1" x14ac:dyDescent="0.25">
      <c r="A304" s="23">
        <v>300</v>
      </c>
      <c r="B304" s="26" t="s">
        <v>226</v>
      </c>
      <c r="C304" s="26" t="s">
        <v>663</v>
      </c>
      <c r="D304" s="24" t="s">
        <v>10</v>
      </c>
      <c r="E304" s="23" t="s">
        <v>365</v>
      </c>
      <c r="F304" s="26" t="s">
        <v>563</v>
      </c>
      <c r="G304" s="26">
        <v>817</v>
      </c>
      <c r="H304" s="28">
        <f t="shared" si="8"/>
        <v>9804</v>
      </c>
      <c r="I304" s="28">
        <v>0</v>
      </c>
      <c r="J304" s="28">
        <v>0</v>
      </c>
      <c r="K304" s="28">
        <v>0</v>
      </c>
      <c r="L304" s="28">
        <v>0</v>
      </c>
      <c r="M304" s="28">
        <f t="shared" si="9"/>
        <v>0</v>
      </c>
      <c r="N304" s="8"/>
      <c r="O304" s="9"/>
      <c r="P304" s="7"/>
    </row>
    <row r="305" spans="1:76" s="4" customFormat="1" ht="31.5" customHeight="1" x14ac:dyDescent="0.25">
      <c r="A305" s="23">
        <v>301</v>
      </c>
      <c r="B305" s="26" t="s">
        <v>119</v>
      </c>
      <c r="C305" s="26" t="s">
        <v>663</v>
      </c>
      <c r="D305" s="24" t="s">
        <v>10</v>
      </c>
      <c r="E305" s="23" t="s">
        <v>363</v>
      </c>
      <c r="F305" s="26" t="s">
        <v>563</v>
      </c>
      <c r="G305" s="26">
        <v>817</v>
      </c>
      <c r="H305" s="28">
        <f t="shared" si="8"/>
        <v>9804</v>
      </c>
      <c r="I305" s="28">
        <v>0</v>
      </c>
      <c r="J305" s="28">
        <v>0</v>
      </c>
      <c r="K305" s="28">
        <v>0</v>
      </c>
      <c r="L305" s="28">
        <v>0</v>
      </c>
      <c r="M305" s="28">
        <f t="shared" si="9"/>
        <v>0</v>
      </c>
      <c r="N305" s="8"/>
      <c r="O305" s="9"/>
      <c r="P305" s="7"/>
    </row>
    <row r="306" spans="1:76" s="4" customFormat="1" ht="31.5" customHeight="1" x14ac:dyDescent="0.25">
      <c r="A306" s="23">
        <v>302</v>
      </c>
      <c r="B306" s="26" t="s">
        <v>234</v>
      </c>
      <c r="C306" s="26" t="s">
        <v>674</v>
      </c>
      <c r="D306" s="24" t="s">
        <v>10</v>
      </c>
      <c r="E306" s="23" t="s">
        <v>357</v>
      </c>
      <c r="F306" s="26" t="s">
        <v>563</v>
      </c>
      <c r="G306" s="26">
        <v>817</v>
      </c>
      <c r="H306" s="28">
        <f t="shared" si="8"/>
        <v>9804</v>
      </c>
      <c r="I306" s="28">
        <v>0</v>
      </c>
      <c r="J306" s="28">
        <v>0</v>
      </c>
      <c r="K306" s="28">
        <v>0</v>
      </c>
      <c r="L306" s="28">
        <v>0</v>
      </c>
      <c r="M306" s="28">
        <f t="shared" si="9"/>
        <v>0</v>
      </c>
      <c r="N306" s="8"/>
      <c r="O306" s="9"/>
      <c r="P306" s="7"/>
    </row>
    <row r="307" spans="1:76" s="8" customFormat="1" ht="31.5" customHeight="1" x14ac:dyDescent="0.25">
      <c r="A307" s="23">
        <v>303</v>
      </c>
      <c r="B307" s="26" t="s">
        <v>104</v>
      </c>
      <c r="C307" s="26" t="s">
        <v>667</v>
      </c>
      <c r="D307" s="24" t="s">
        <v>14</v>
      </c>
      <c r="E307" s="23" t="s">
        <v>511</v>
      </c>
      <c r="F307" s="26" t="s">
        <v>575</v>
      </c>
      <c r="G307" s="26">
        <v>585</v>
      </c>
      <c r="H307" s="28">
        <f t="shared" si="8"/>
        <v>7020</v>
      </c>
      <c r="I307" s="28">
        <v>0</v>
      </c>
      <c r="J307" s="28">
        <v>0</v>
      </c>
      <c r="K307" s="28">
        <v>0</v>
      </c>
      <c r="L307" s="28">
        <v>0</v>
      </c>
      <c r="M307" s="28">
        <f t="shared" si="9"/>
        <v>0</v>
      </c>
      <c r="O307" s="9"/>
      <c r="P307" s="9"/>
    </row>
    <row r="308" spans="1:76" s="4" customFormat="1" ht="31.5" customHeight="1" x14ac:dyDescent="0.25">
      <c r="A308" s="36" t="s">
        <v>7</v>
      </c>
      <c r="B308" s="37"/>
      <c r="C308" s="37"/>
      <c r="D308" s="21"/>
      <c r="E308" s="25"/>
      <c r="F308" s="22"/>
      <c r="G308" s="18">
        <f>SUM(G5:G307)</f>
        <v>378193.63</v>
      </c>
      <c r="H308" s="19">
        <f t="shared" ref="H308" si="10">+G308*12</f>
        <v>4538323.5600000005</v>
      </c>
      <c r="I308" s="20">
        <f>SUM(I5:I307)</f>
        <v>8397.9699999999993</v>
      </c>
      <c r="J308" s="20">
        <f>SUM(J5:J307)</f>
        <v>2504.5100000000025</v>
      </c>
      <c r="K308" s="29">
        <f>SUM(K5:K307)</f>
        <v>3816.22</v>
      </c>
      <c r="L308" s="29">
        <f>SUM(L5:L307)</f>
        <v>0</v>
      </c>
      <c r="M308" s="29">
        <f>SUM(M5:M307)</f>
        <v>14718.700000000004</v>
      </c>
      <c r="N308" s="8"/>
      <c r="O308" s="9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</row>
    <row r="309" spans="1:76" ht="31.5" customHeight="1" x14ac:dyDescent="0.25">
      <c r="A309" s="33" t="s">
        <v>141</v>
      </c>
      <c r="B309" s="34"/>
      <c r="C309" s="34"/>
      <c r="D309" s="34"/>
      <c r="E309" s="34"/>
      <c r="F309" s="34"/>
      <c r="G309" s="34"/>
      <c r="H309" s="34"/>
      <c r="I309" s="35"/>
      <c r="J309" s="38">
        <v>43281</v>
      </c>
      <c r="K309" s="39"/>
      <c r="L309" s="39"/>
      <c r="M309" s="39"/>
      <c r="N309" s="4" t="s">
        <v>284</v>
      </c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</row>
    <row r="310" spans="1:76" ht="31.5" customHeight="1" x14ac:dyDescent="0.25">
      <c r="A310" s="33" t="s">
        <v>135</v>
      </c>
      <c r="B310" s="34"/>
      <c r="C310" s="34"/>
      <c r="D310" s="34"/>
      <c r="E310" s="34"/>
      <c r="F310" s="34"/>
      <c r="G310" s="34"/>
      <c r="H310" s="34"/>
      <c r="I310" s="35"/>
      <c r="J310" s="39" t="s">
        <v>0</v>
      </c>
      <c r="K310" s="39"/>
      <c r="L310" s="39"/>
      <c r="M310" s="39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</row>
    <row r="311" spans="1:76" ht="31.5" customHeight="1" x14ac:dyDescent="0.25">
      <c r="A311" s="33" t="s">
        <v>136</v>
      </c>
      <c r="B311" s="34"/>
      <c r="C311" s="34"/>
      <c r="D311" s="34"/>
      <c r="E311" s="34"/>
      <c r="F311" s="34"/>
      <c r="G311" s="34"/>
      <c r="H311" s="34"/>
      <c r="I311" s="35"/>
      <c r="J311" s="40" t="s">
        <v>137</v>
      </c>
      <c r="K311" s="40"/>
      <c r="L311" s="40"/>
      <c r="M311" s="40"/>
      <c r="O311" s="7"/>
    </row>
    <row r="312" spans="1:76" ht="31.5" customHeight="1" x14ac:dyDescent="0.25">
      <c r="A312" s="33" t="s">
        <v>138</v>
      </c>
      <c r="B312" s="34"/>
      <c r="C312" s="34"/>
      <c r="D312" s="34"/>
      <c r="E312" s="34"/>
      <c r="F312" s="34"/>
      <c r="G312" s="34"/>
      <c r="H312" s="34"/>
      <c r="I312" s="35"/>
      <c r="J312" s="39" t="s">
        <v>831</v>
      </c>
      <c r="K312" s="39"/>
      <c r="L312" s="39"/>
      <c r="M312" s="39"/>
      <c r="O312" s="7"/>
    </row>
    <row r="313" spans="1:76" ht="31.5" customHeight="1" x14ac:dyDescent="0.25">
      <c r="A313" s="33" t="s">
        <v>139</v>
      </c>
      <c r="B313" s="34"/>
      <c r="C313" s="34"/>
      <c r="D313" s="34"/>
      <c r="E313" s="34"/>
      <c r="F313" s="34"/>
      <c r="G313" s="34"/>
      <c r="H313" s="34"/>
      <c r="I313" s="35"/>
      <c r="J313" s="41" t="s">
        <v>274</v>
      </c>
      <c r="K313" s="42"/>
      <c r="L313" s="42"/>
      <c r="M313" s="42"/>
      <c r="O313" s="11"/>
    </row>
    <row r="314" spans="1:76" ht="31.5" customHeight="1" x14ac:dyDescent="0.25">
      <c r="A314" s="33" t="s">
        <v>140</v>
      </c>
      <c r="B314" s="34"/>
      <c r="C314" s="34"/>
      <c r="D314" s="34"/>
      <c r="E314" s="34"/>
      <c r="F314" s="34"/>
      <c r="G314" s="34"/>
      <c r="H314" s="34"/>
      <c r="I314" s="35"/>
      <c r="J314" s="39" t="s">
        <v>830</v>
      </c>
      <c r="K314" s="39"/>
      <c r="L314" s="39"/>
      <c r="M314" s="39"/>
      <c r="O314" s="7"/>
    </row>
    <row r="315" spans="1:76" ht="31.5" customHeight="1" x14ac:dyDescent="0.25">
      <c r="A315" s="1"/>
      <c r="B315" s="1"/>
      <c r="C315" s="2"/>
      <c r="D315" s="2"/>
      <c r="E315" s="2"/>
      <c r="F315" s="2"/>
      <c r="G315" s="2"/>
      <c r="H315" s="12"/>
      <c r="I315" s="12"/>
      <c r="J315" s="12"/>
      <c r="K315" s="12"/>
      <c r="L315" s="12"/>
      <c r="M315" s="12"/>
      <c r="O315" s="7"/>
    </row>
    <row r="316" spans="1:76" s="4" customFormat="1" x14ac:dyDescent="0.25">
      <c r="A316" s="12"/>
      <c r="B316" s="12"/>
      <c r="C316" s="13"/>
      <c r="D316" s="12"/>
      <c r="E316" s="12"/>
      <c r="F316" s="14"/>
      <c r="G316" s="12"/>
      <c r="H316" s="12"/>
      <c r="I316" s="12"/>
      <c r="J316" s="12"/>
      <c r="K316" s="12"/>
      <c r="L316" s="12"/>
      <c r="M316" s="12"/>
      <c r="O316" s="7"/>
    </row>
  </sheetData>
  <sortState ref="A5:G307">
    <sortCondition ref="B5:B307"/>
  </sortState>
  <mergeCells count="17">
    <mergeCell ref="A313:I313"/>
    <mergeCell ref="A314:I314"/>
    <mergeCell ref="J309:M309"/>
    <mergeCell ref="J310:M310"/>
    <mergeCell ref="J311:M311"/>
    <mergeCell ref="J312:M312"/>
    <mergeCell ref="J313:M313"/>
    <mergeCell ref="J314:M314"/>
    <mergeCell ref="A311:I311"/>
    <mergeCell ref="A312:I312"/>
    <mergeCell ref="A2:M2"/>
    <mergeCell ref="A1:M1"/>
    <mergeCell ref="I3:M3"/>
    <mergeCell ref="A3:H3"/>
    <mergeCell ref="A310:I310"/>
    <mergeCell ref="A309:I309"/>
    <mergeCell ref="A308:C308"/>
  </mergeCells>
  <conditionalFormatting sqref="B308:B65536 B1:B3">
    <cfRule type="duplicateValues" dxfId="1" priority="334"/>
  </conditionalFormatting>
  <conditionalFormatting sqref="B308:B65536 B1:B4">
    <cfRule type="duplicateValues" dxfId="0" priority="336"/>
  </conditionalFormatting>
  <hyperlinks>
    <hyperlink ref="J313" r:id="rId1"/>
  </hyperlinks>
  <printOptions horizontalCentered="1" verticalCentered="1"/>
  <pageMargins left="0" right="0" top="0.78740157480314965" bottom="0.42" header="0" footer="0"/>
  <pageSetup paperSize="9" scale="40" orientation="landscape" r:id="rId2"/>
  <headerFooter>
    <oddHeader>&amp;R&amp;G</oddHeader>
    <oddFooter>&amp;L&amp;P de &amp;N&amp;CMinisterio de Defensa Nacional&amp;Rliteral c) Remuneración mensual por puesto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REMUNERACIÓN MENSUAL</vt:lpstr>
      <vt:lpstr>'REMUNERACIÓN MENSUAL'!Área_de_impresión</vt:lpstr>
      <vt:lpstr>'REMUNERACIÓN MENSUAL'!Títulos_a_imprimir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Mayra Edilma Silva DES</cp:lastModifiedBy>
  <cp:lastPrinted>2018-01-10T17:59:26Z</cp:lastPrinted>
  <dcterms:created xsi:type="dcterms:W3CDTF">2011-04-19T14:26:13Z</dcterms:created>
  <dcterms:modified xsi:type="dcterms:W3CDTF">2018-07-06T20:28:30Z</dcterms:modified>
</cp:coreProperties>
</file>